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áš\Documents\arch2016\SOLLERTIA\Vítkovice čp.176 - hospodářský objekt\"/>
    </mc:Choice>
  </mc:AlternateContent>
  <bookViews>
    <workbookView xWindow="240" yWindow="120" windowWidth="18060" windowHeight="7050"/>
  </bookViews>
  <sheets>
    <sheet name="Titulní list rozpočtu" sheetId="1" r:id="rId1"/>
    <sheet name="Rekapitulace" sheetId="2" r:id="rId2"/>
    <sheet name="Položky" sheetId="3" r:id="rId3"/>
  </sheets>
  <definedNames>
    <definedName name="_xlnm.Print_Titles" localSheetId="2">Položky!$1:$7</definedName>
    <definedName name="_xlnm.Print_Titles" localSheetId="0">'Titulní list rozpočtu'!$1:$7</definedName>
  </definedNames>
  <calcPr calcId="171027"/>
</workbook>
</file>

<file path=xl/calcChain.xml><?xml version="1.0" encoding="utf-8"?>
<calcChain xmlns="http://schemas.openxmlformats.org/spreadsheetml/2006/main">
  <c r="D18" i="2" l="1"/>
  <c r="AA111" i="3"/>
  <c r="AA110" i="3"/>
  <c r="AA109" i="3"/>
  <c r="AA108" i="3"/>
  <c r="AA107" i="3"/>
  <c r="AA106" i="3"/>
  <c r="AA105" i="3"/>
  <c r="AA104" i="3"/>
  <c r="AA103" i="3"/>
  <c r="AA102" i="3"/>
  <c r="AA101" i="3"/>
  <c r="AA100" i="3"/>
  <c r="AA99" i="3"/>
  <c r="AA98" i="3"/>
  <c r="AA97" i="3"/>
  <c r="AA96" i="3"/>
  <c r="AA95" i="3"/>
  <c r="AA94" i="3"/>
  <c r="AA93" i="3"/>
  <c r="AA92" i="3"/>
  <c r="AA91" i="3"/>
  <c r="AA90" i="3"/>
  <c r="AA89" i="3"/>
  <c r="AA88" i="3"/>
  <c r="AA87" i="3"/>
  <c r="AA86" i="3"/>
  <c r="AA85" i="3"/>
  <c r="AA84" i="3"/>
  <c r="AA83" i="3"/>
  <c r="AA82" i="3"/>
  <c r="AA81" i="3"/>
  <c r="AA80" i="3"/>
  <c r="AA79" i="3"/>
  <c r="AA78" i="3"/>
  <c r="AA112" i="3" s="1"/>
  <c r="AA66" i="3"/>
  <c r="AA65" i="3"/>
  <c r="AA64" i="3"/>
  <c r="AA63" i="3"/>
  <c r="AA62" i="3"/>
  <c r="AA61" i="3"/>
  <c r="AA51" i="3"/>
  <c r="AA50" i="3"/>
  <c r="AA49" i="3"/>
  <c r="AA48" i="3"/>
  <c r="AA47" i="3"/>
  <c r="AA46" i="3"/>
  <c r="AA45" i="3"/>
  <c r="AA35" i="3"/>
  <c r="AA34" i="3"/>
  <c r="AA33" i="3"/>
  <c r="AA32" i="3"/>
  <c r="AA31" i="3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A17" i="3"/>
  <c r="AA16" i="3"/>
  <c r="AA15" i="3"/>
  <c r="AA14" i="3"/>
  <c r="AA13" i="3"/>
  <c r="AA12" i="3"/>
  <c r="U114" i="3" l="1"/>
  <c r="AA114" i="3" s="1"/>
  <c r="U115" i="3"/>
  <c r="AA115" i="3" s="1"/>
  <c r="AA67" i="3"/>
  <c r="D17" i="2" s="1"/>
  <c r="AA36" i="3"/>
  <c r="D11" i="2" s="1"/>
  <c r="AA52" i="3"/>
  <c r="D12" i="2" s="1"/>
  <c r="AA117" i="3" l="1"/>
  <c r="D13" i="2" s="1"/>
  <c r="D26" i="2"/>
  <c r="D24" i="2"/>
  <c r="D25" i="2"/>
  <c r="D22" i="2"/>
  <c r="D23" i="2"/>
  <c r="D21" i="2"/>
  <c r="D14" i="2"/>
  <c r="D27" i="2" l="1"/>
  <c r="D29" i="2"/>
</calcChain>
</file>

<file path=xl/sharedStrings.xml><?xml version="1.0" encoding="utf-8"?>
<sst xmlns="http://schemas.openxmlformats.org/spreadsheetml/2006/main" count="370" uniqueCount="246">
  <si>
    <r>
      <rPr>
        <b/>
        <sz val="16"/>
        <color rgb="FFFF0000"/>
        <rFont val="Arial"/>
      </rPr>
      <t>Sollertia spol. s r.o.</t>
    </r>
  </si>
  <si>
    <t>Lipová 93, 541 01 Trutnov, tel./fax 499 814092, mobil 604 973681</t>
  </si>
  <si>
    <t>e-mail: podlipny@sollertia.cz, web: www.sollertia.cz</t>
  </si>
  <si>
    <t xml:space="preserve">Zpracováno programem firmy SELPO Broumy, tel. +420 603 525768 </t>
  </si>
  <si>
    <t>Zakázka číslo:</t>
  </si>
  <si>
    <t>01-2015-hosp.objekt</t>
  </si>
  <si>
    <t>Název:</t>
  </si>
  <si>
    <t/>
  </si>
  <si>
    <t>D.2.4 - Elektroinstalace</t>
  </si>
  <si>
    <t>Investor:</t>
  </si>
  <si>
    <t xml:space="preserve">Správa KRNAP, </t>
  </si>
  <si>
    <t>Dobrovského čp.3,  Vrchlabí</t>
  </si>
  <si>
    <t>vypracoval:</t>
  </si>
  <si>
    <t>Lukáš Jirásek</t>
  </si>
  <si>
    <t>e-mail:</t>
  </si>
  <si>
    <t>dne:</t>
  </si>
  <si>
    <t>11.05.2016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</si>
  <si>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</si>
  <si>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</si>
  <si>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</si>
  <si>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</si>
  <si>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</si>
  <si>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</si>
  <si>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</si>
  <si>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C21M - Elektromontáže  -  MONTÁŽ</t>
  </si>
  <si>
    <t>27 884,40</t>
  </si>
  <si>
    <t>2.</t>
  </si>
  <si>
    <t>C46M - Zemní práce  -  MONTÁŽ</t>
  </si>
  <si>
    <t>3.</t>
  </si>
  <si>
    <t>4.</t>
  </si>
  <si>
    <t>5.</t>
  </si>
  <si>
    <t>6.</t>
  </si>
  <si>
    <t>CELKEM URN</t>
  </si>
  <si>
    <t>Σ</t>
  </si>
  <si>
    <t>REKAPITULACE CELKEM</t>
  </si>
  <si>
    <t>Celkem: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</si>
  <si>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</si>
  <si>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</si>
  <si>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</si>
  <si>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</si>
  <si>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</si>
  <si>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</si>
  <si>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</si>
  <si>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210010108</t>
  </si>
  <si>
    <t>lišta instalační vkládací s víčkem, šířkys do 40mm</t>
  </si>
  <si>
    <t>105,00</t>
  </si>
  <si>
    <t>m</t>
  </si>
  <si>
    <t>210010316</t>
  </si>
  <si>
    <t>krab.odboč.s víčkem.svor.čtyřhranná do 100x100mm</t>
  </si>
  <si>
    <t>7,00</t>
  </si>
  <si>
    <t>ks</t>
  </si>
  <si>
    <t>210100001</t>
  </si>
  <si>
    <t>ukonč.vod.v rozv.vč.zap.a konc.do 2.5mm2</t>
  </si>
  <si>
    <t>19,00</t>
  </si>
  <si>
    <t>210100003</t>
  </si>
  <si>
    <t>ukonč.vod.v rozv.vč.zap.a konc.do 16mm2</t>
  </si>
  <si>
    <t>1,00</t>
  </si>
  <si>
    <t>210100013</t>
  </si>
  <si>
    <t>ukonč.vod.v rozv.vč.zap.a konc.do 4mm2</t>
  </si>
  <si>
    <t>10,00</t>
  </si>
  <si>
    <t>210110041</t>
  </si>
  <si>
    <t>spín.nástěn.vč.zap.1-pólový - řazení 1</t>
  </si>
  <si>
    <t>210110044</t>
  </si>
  <si>
    <t>spín.nástěn.vč.zap.5B - řazení 5B</t>
  </si>
  <si>
    <t>4,00</t>
  </si>
  <si>
    <t>210111021</t>
  </si>
  <si>
    <t>zás.nástěn. 10/16A 250V 2P+Z průb.mont.</t>
  </si>
  <si>
    <t>210111116</t>
  </si>
  <si>
    <t>zás.400V/16A, IP44</t>
  </si>
  <si>
    <t>2,00</t>
  </si>
  <si>
    <t>210190002</t>
  </si>
  <si>
    <t>montáž rozvodnic do 50kg</t>
  </si>
  <si>
    <t>210201069</t>
  </si>
  <si>
    <t>svítidlo zářivkové (LED) nástěnné 1 zdroj s krytem</t>
  </si>
  <si>
    <t>210201073</t>
  </si>
  <si>
    <t>svítidlo zářivkové stropní 2 zdroje s krytem</t>
  </si>
  <si>
    <t>9,00</t>
  </si>
  <si>
    <t>210220020</t>
  </si>
  <si>
    <t>uzem. v zemi FeZn do 120 mm2 vč.svorek;propoj.aj.</t>
  </si>
  <si>
    <t>35,00</t>
  </si>
  <si>
    <t>210220022</t>
  </si>
  <si>
    <t>uzem. v zemi FeZn R=8-10 mm vč.svorek;propoj.aj.</t>
  </si>
  <si>
    <t>15,00</t>
  </si>
  <si>
    <t>210220101</t>
  </si>
  <si>
    <t>svodové vodiče FeZn do R=8mm;Al o8mm;Cu R=7mm</t>
  </si>
  <si>
    <t>50,00</t>
  </si>
  <si>
    <t>210220301</t>
  </si>
  <si>
    <t>svorky hromosvodové do 2 šroubu (SS;SR 03)</t>
  </si>
  <si>
    <t>5,00</t>
  </si>
  <si>
    <t>210220302</t>
  </si>
  <si>
    <t>svorky hromosv.nad 2 šrouby(ST;SJ;SK;SZ;SR01;02)</t>
  </si>
  <si>
    <t>11,00</t>
  </si>
  <si>
    <t>210220372</t>
  </si>
  <si>
    <t>ochranný úhelník nebo trubka s držáky do zdiva</t>
  </si>
  <si>
    <t>210220401</t>
  </si>
  <si>
    <t>označení svodu štítky smalt.;umělá hmota</t>
  </si>
  <si>
    <t>210220451</t>
  </si>
  <si>
    <t>ochran.pospoj. v prádel.apod. Cu 4-16 mm2 (vu+po)</t>
  </si>
  <si>
    <t>210810005</t>
  </si>
  <si>
    <t>CYKY 3x1.5 mm2 750V</t>
  </si>
  <si>
    <t>170,00</t>
  </si>
  <si>
    <t>210810006</t>
  </si>
  <si>
    <t>CYKY 3x2.5 mm2 750V</t>
  </si>
  <si>
    <t>30,00</t>
  </si>
  <si>
    <t>210810016</t>
  </si>
  <si>
    <t>CYKY 5x2.5 mm2 750V</t>
  </si>
  <si>
    <t>210810017</t>
  </si>
  <si>
    <t>CYKY 5x4mm2 750V</t>
  </si>
  <si>
    <t>40,00</t>
  </si>
  <si>
    <t>Cena:</t>
  </si>
  <si>
    <t>Kč</t>
  </si>
  <si>
    <t>C46M - Zemní práce</t>
  </si>
  <si>
    <t>460010024</t>
  </si>
  <si>
    <t>vytyč.trati kab.vedení v zastavěném prostoru</t>
  </si>
  <si>
    <t>0,02</t>
  </si>
  <si>
    <t>km</t>
  </si>
  <si>
    <t>460150283</t>
  </si>
  <si>
    <t>kabel.rýha 50cm/šíř. 100cm/hl. zem.tř.3</t>
  </si>
  <si>
    <t>20,00</t>
  </si>
  <si>
    <t>460490012</t>
  </si>
  <si>
    <t>fólie výstražná z PVC šířky 22cm</t>
  </si>
  <si>
    <t>460510054</t>
  </si>
  <si>
    <t>kabel.prostup z HDPE roury světl.do 10.5cm</t>
  </si>
  <si>
    <t>460560283</t>
  </si>
  <si>
    <t>ruč.zához.kab.rýhy 50cm šíř.100cm hl.zem.tř.3</t>
  </si>
  <si>
    <t>460680152</t>
  </si>
  <si>
    <t>průraz zdi tvrdá cihla/kámen tl.do 60cm</t>
  </si>
  <si>
    <t>460680204</t>
  </si>
  <si>
    <t>průraz stropu beton tl.45-60cm</t>
  </si>
  <si>
    <t>Ostatní a vedlejší náklady</t>
  </si>
  <si>
    <t>00001</t>
  </si>
  <si>
    <t>úprava a doplnění stávajícího rozvaděče R1</t>
  </si>
  <si>
    <t>00002</t>
  </si>
  <si>
    <t>revize elektro</t>
  </si>
  <si>
    <t>00003</t>
  </si>
  <si>
    <t>poplatek za recyklaci svítidla</t>
  </si>
  <si>
    <t>00004</t>
  </si>
  <si>
    <t>poplatek za recyklaci světelného zdroje</t>
  </si>
  <si>
    <t>18,00</t>
  </si>
  <si>
    <t>00005</t>
  </si>
  <si>
    <t>přípatek za zatahování kabelu do chráničky</t>
  </si>
  <si>
    <t>00006</t>
  </si>
  <si>
    <t>úklid pracoviště</t>
  </si>
  <si>
    <t>Materiály</t>
  </si>
  <si>
    <t>00281</t>
  </si>
  <si>
    <t>lišta el.instalační vkládací s víčkem 18x13mm</t>
  </si>
  <si>
    <t>00282</t>
  </si>
  <si>
    <t>lišta el.instalační vkládací s víčkem 24x22mm</t>
  </si>
  <si>
    <t>00284</t>
  </si>
  <si>
    <t>lišta el.instalační hranatá s víčkem 40x20mm</t>
  </si>
  <si>
    <t>00319</t>
  </si>
  <si>
    <t>krabice na omítku, IP54</t>
  </si>
  <si>
    <t>01400</t>
  </si>
  <si>
    <t>FeZn 30x4mm</t>
  </si>
  <si>
    <t>01402</t>
  </si>
  <si>
    <t>FeZn R=10mm s PVC izolací</t>
  </si>
  <si>
    <t>01405</t>
  </si>
  <si>
    <t>drát AlMgSi Rd=8</t>
  </si>
  <si>
    <t>01409</t>
  </si>
  <si>
    <t>podpěra vedení (příchytka) do stěny - nerez</t>
  </si>
  <si>
    <t>01413</t>
  </si>
  <si>
    <t>podpěra vedení na hřeben střechy</t>
  </si>
  <si>
    <t>01414</t>
  </si>
  <si>
    <t>podpěra vedení na sklon střechy</t>
  </si>
  <si>
    <t>01422</t>
  </si>
  <si>
    <t>svorka křížová SK - nerez</t>
  </si>
  <si>
    <t>01423</t>
  </si>
  <si>
    <t>svorka připojovací SP - nerez</t>
  </si>
  <si>
    <t>01424</t>
  </si>
  <si>
    <t>svorka zkušební SZ - nerez</t>
  </si>
  <si>
    <t>01438</t>
  </si>
  <si>
    <t>svorka SR 03 s drátem</t>
  </si>
  <si>
    <t>01466</t>
  </si>
  <si>
    <t>ochranný úhelník - nerez</t>
  </si>
  <si>
    <t>01467</t>
  </si>
  <si>
    <t>držák DUz do zdiva - nerez</t>
  </si>
  <si>
    <t>01488</t>
  </si>
  <si>
    <t>označovací štítek</t>
  </si>
  <si>
    <t>01711</t>
  </si>
  <si>
    <t>spínač kompletní, řazení 1, IP54</t>
  </si>
  <si>
    <t>01766</t>
  </si>
  <si>
    <t>spínač kompletní, řazení 6+6 - IP54</t>
  </si>
  <si>
    <t>01793</t>
  </si>
  <si>
    <t>zásuvka jednonásobná kompletní, s clonkami , pro průběžnou montáž, IP44</t>
  </si>
  <si>
    <t>01820</t>
  </si>
  <si>
    <t>zásuvka průmyslová nástěnná s víčkem IP44,16A/380-415V</t>
  </si>
  <si>
    <t>02739</t>
  </si>
  <si>
    <t>H07V-K 16 (CYA 16mm2) zelenožlutý</t>
  </si>
  <si>
    <t>02914</t>
  </si>
  <si>
    <t>CYKY-O 3x1.5mm2</t>
  </si>
  <si>
    <t>02915</t>
  </si>
  <si>
    <t>CYKY-J 3x1.5mm2</t>
  </si>
  <si>
    <t>02918</t>
  </si>
  <si>
    <t>CYKY-J 3x2.5mm2</t>
  </si>
  <si>
    <t>02961</t>
  </si>
  <si>
    <t>CYKY-J 5x2.5mm2</t>
  </si>
  <si>
    <t>02962</t>
  </si>
  <si>
    <t>CYKY-J 5x4mm2</t>
  </si>
  <si>
    <t>3 327</t>
  </si>
  <si>
    <t>jistič 20B/3</t>
  </si>
  <si>
    <t>34801</t>
  </si>
  <si>
    <t>svítidlo zářivkové stropní s elektronickým předřadníkem 2x24W, T5, IP54</t>
  </si>
  <si>
    <t>34804</t>
  </si>
  <si>
    <t>svítidlo LED reflektor 20W, IP54</t>
  </si>
  <si>
    <t>34811</t>
  </si>
  <si>
    <t>lineární zářivka T5, 24W</t>
  </si>
  <si>
    <t>35701</t>
  </si>
  <si>
    <t>rozvaděč R2 - TOS č.1</t>
  </si>
  <si>
    <t>90001</t>
  </si>
  <si>
    <t>fólie z polyetylenu šíře 220mm</t>
  </si>
  <si>
    <t>90021</t>
  </si>
  <si>
    <t>chránička HDPE40</t>
  </si>
  <si>
    <t>Elektromontáže celkem:</t>
  </si>
  <si>
    <t>Ostatní a vedlejší náklady celkem:</t>
  </si>
  <si>
    <t>Podružný materiál (5,00%)</t>
  </si>
  <si>
    <t>%</t>
  </si>
  <si>
    <t>Prořez (5,00%)</t>
  </si>
  <si>
    <t>Celkem za materiály (vč. podružného materiálů a prořezu):</t>
  </si>
  <si>
    <t>Vítkovice čp.176 - rekonstrukce garáže a hosp. zázemí - hospodářský objekt</t>
  </si>
  <si>
    <t>jirasek@sollertia.cz</t>
  </si>
  <si>
    <t>Výkresová dokumentace :</t>
  </si>
  <si>
    <t>D.1.4.2 - Situace</t>
  </si>
  <si>
    <t>D.1.4.3 - Půdorys 1.NP</t>
  </si>
  <si>
    <t>D.1.4.4 - Půdorys podkroví</t>
  </si>
  <si>
    <t>D.1.4.6 - Hromosvod a uzemnění</t>
  </si>
  <si>
    <r>
      <rPr>
        <b/>
        <sz val="16"/>
        <color rgb="FFFF0000"/>
        <rFont val="Arial"/>
        <family val="2"/>
        <charset val="238"/>
      </rPr>
      <t>Sollertia spol. s r.o.</t>
    </r>
  </si>
  <si>
    <t xml:space="preserve">Zpracováno programem firmy SELPO Broumy, tel. 603 525768 </t>
  </si>
  <si>
    <t>MATERIÁLY (včetně podružného materiálu a prořezu)</t>
  </si>
  <si>
    <t>B.</t>
  </si>
  <si>
    <t>OSTATNÍ A VEDLEJŠÍ NÁKLADY</t>
  </si>
  <si>
    <t>CELKEM OSTATNÍ A VEDLEJŠÍ NÁKLADY</t>
  </si>
  <si>
    <t>C.</t>
  </si>
  <si>
    <t>VEDLEJŠÍ ROZPOČTOVÉ NÁKLADY</t>
  </si>
  <si>
    <t xml:space="preserve">  Doprava z C21M a MATERIÁLY (včetně podružného materiálu a prořezu)</t>
  </si>
  <si>
    <t xml:space="preserve">  GZS z C21M a MATERIÁLY (včetně podružného materiálu a prořezu)</t>
  </si>
  <si>
    <t>7.</t>
  </si>
  <si>
    <t xml:space="preserve">  Podíl přidružených výkonů z C21M a MATERIÁLY (včetně podružného materiálu a prořezu)</t>
  </si>
  <si>
    <t>8.</t>
  </si>
  <si>
    <t xml:space="preserve">  Doprava z C46M</t>
  </si>
  <si>
    <t>9.</t>
  </si>
  <si>
    <t xml:space="preserve">  GZS z 46M</t>
  </si>
  <si>
    <t>10.</t>
  </si>
  <si>
    <t xml:space="preserve">  Podíl přidružených výkonů z C46M</t>
  </si>
  <si>
    <t>CELKEM VRN</t>
  </si>
  <si>
    <t>SOUPIS PRACÍ</t>
  </si>
  <si>
    <t>Soupis prací dle projektové dokumentace DPS z 5.2016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</si>
</sst>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5]#,##0.00;\-#,##0.00"/>
    <numFmt numFmtId="166" formatCode="#,##0.00\ &quot;Kč&quot;"/>
    <numFmt numFmtId="167" formatCode="#,##0.00\ &quot;Kč&quot;;\-#,##0.00\ &quot;Kč&quot;"/>
    <numFmt numFmtId="172" formatCode="0.0%"/>
  </numFmts>
  <fonts count="2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8.25"/>
      <color rgb="FF000000"/>
      <name val="Arial"/>
    </font>
    <font>
      <sz val="8.25"/>
      <color rgb="FF000000"/>
      <name val="Arial"/>
    </font>
    <font>
      <b/>
      <sz val="12"/>
      <color rgb="FF0000FF"/>
      <name val="Arial"/>
    </font>
    <font>
      <sz val="11"/>
      <color rgb="FF000000"/>
      <name val="Calibri"/>
      <family val="2"/>
      <scheme val="minor"/>
    </font>
    <font>
      <b/>
      <sz val="8.25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8"/>
      <name val="Calibri"/>
      <family val="2"/>
      <charset val="238"/>
    </font>
    <font>
      <b/>
      <sz val="8.25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96">
    <xf numFmtId="0" fontId="2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1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2" fillId="0" borderId="0" xfId="0" applyFont="1" applyFill="1" applyBorder="1"/>
    <xf numFmtId="0" fontId="5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2" fillId="0" borderId="10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top" wrapText="1" readingOrder="1"/>
    </xf>
    <xf numFmtId="0" fontId="10" fillId="2" borderId="0" xfId="1" applyNumberFormat="1" applyFont="1" applyFill="1" applyBorder="1" applyAlignment="1">
      <alignment horizontal="center" vertical="top" wrapText="1" readingOrder="1"/>
    </xf>
    <xf numFmtId="0" fontId="2" fillId="2" borderId="0" xfId="0" applyFont="1" applyFill="1" applyBorder="1"/>
    <xf numFmtId="0" fontId="2" fillId="0" borderId="0" xfId="0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horizontal="right" vertical="center" wrapText="1" readingOrder="1"/>
    </xf>
    <xf numFmtId="0" fontId="2" fillId="0" borderId="0" xfId="0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vertical="center" wrapText="1" readingOrder="1"/>
    </xf>
    <xf numFmtId="164" fontId="9" fillId="0" borderId="0" xfId="1" applyNumberFormat="1" applyFont="1" applyFill="1" applyBorder="1" applyAlignment="1">
      <alignment horizontal="right" vertical="center" wrapText="1" readingOrder="1"/>
    </xf>
    <xf numFmtId="164" fontId="9" fillId="0" borderId="0" xfId="1" applyNumberFormat="1" applyFont="1" applyFill="1" applyBorder="1" applyAlignment="1">
      <alignment horizontal="right" vertical="center" wrapText="1" readingOrder="1"/>
    </xf>
    <xf numFmtId="0" fontId="9" fillId="0" borderId="12" xfId="1" applyNumberFormat="1" applyFont="1" applyFill="1" applyBorder="1" applyAlignment="1">
      <alignment horizontal="right" vertical="center" wrapText="1" readingOrder="1"/>
    </xf>
    <xf numFmtId="0" fontId="2" fillId="0" borderId="12" xfId="0" applyFont="1" applyFill="1" applyBorder="1" applyAlignment="1">
      <alignment vertical="center"/>
    </xf>
    <xf numFmtId="0" fontId="9" fillId="0" borderId="12" xfId="1" applyNumberFormat="1" applyFont="1" applyFill="1" applyBorder="1" applyAlignment="1">
      <alignment vertical="center" wrapText="1" readingOrder="1"/>
    </xf>
    <xf numFmtId="166" fontId="13" fillId="0" borderId="12" xfId="1" applyNumberFormat="1" applyFont="1" applyFill="1" applyBorder="1" applyAlignment="1">
      <alignment horizontal="right" vertical="center" wrapText="1" readingOrder="1"/>
    </xf>
    <xf numFmtId="164" fontId="13" fillId="0" borderId="12" xfId="1" applyNumberFormat="1" applyFont="1" applyFill="1" applyBorder="1" applyAlignment="1">
      <alignment horizontal="right" vertical="center" wrapText="1" readingOrder="1"/>
    </xf>
    <xf numFmtId="0" fontId="9" fillId="0" borderId="15" xfId="1" applyNumberFormat="1" applyFont="1" applyFill="1" applyBorder="1" applyAlignment="1">
      <alignment horizontal="right" vertical="center" wrapText="1" readingOrder="1"/>
    </xf>
    <xf numFmtId="0" fontId="9" fillId="0" borderId="15" xfId="1" applyNumberFormat="1" applyFont="1" applyFill="1" applyBorder="1" applyAlignment="1">
      <alignment vertical="center" wrapText="1" readingOrder="1"/>
    </xf>
    <xf numFmtId="164" fontId="9" fillId="0" borderId="15" xfId="1" applyNumberFormat="1" applyFont="1" applyFill="1" applyBorder="1" applyAlignment="1">
      <alignment horizontal="right" vertical="center" wrapText="1" readingOrder="1"/>
    </xf>
    <xf numFmtId="0" fontId="9" fillId="0" borderId="14" xfId="1" applyNumberFormat="1" applyFont="1" applyFill="1" applyBorder="1" applyAlignment="1">
      <alignment horizontal="right" vertical="center" wrapText="1" readingOrder="1"/>
    </xf>
    <xf numFmtId="0" fontId="9" fillId="0" borderId="14" xfId="1" applyNumberFormat="1" applyFont="1" applyFill="1" applyBorder="1" applyAlignment="1">
      <alignment vertical="center" wrapText="1" readingOrder="1"/>
    </xf>
    <xf numFmtId="164" fontId="9" fillId="0" borderId="14" xfId="1" applyNumberFormat="1" applyFont="1" applyFill="1" applyBorder="1" applyAlignment="1">
      <alignment horizontal="right" vertical="center" wrapText="1" readingOrder="1"/>
    </xf>
    <xf numFmtId="0" fontId="14" fillId="0" borderId="0" xfId="1" applyNumberFormat="1" applyFont="1" applyFill="1" applyBorder="1" applyAlignment="1">
      <alignment horizontal="right" vertical="center" wrapText="1" readingOrder="1"/>
    </xf>
    <xf numFmtId="0" fontId="15" fillId="0" borderId="0" xfId="0" applyFont="1" applyFill="1" applyBorder="1" applyAlignment="1">
      <alignment vertical="center"/>
    </xf>
    <xf numFmtId="164" fontId="14" fillId="0" borderId="0" xfId="1" applyNumberFormat="1" applyFont="1" applyFill="1" applyBorder="1" applyAlignment="1">
      <alignment horizontal="right" vertical="center" wrapText="1" readingOrder="1"/>
    </xf>
    <xf numFmtId="166" fontId="13" fillId="0" borderId="12" xfId="1" applyNumberFormat="1" applyFont="1" applyFill="1" applyBorder="1" applyAlignment="1">
      <alignment horizontal="right" vertical="center" wrapText="1" readingOrder="1"/>
    </xf>
    <xf numFmtId="0" fontId="14" fillId="0" borderId="0" xfId="1" applyNumberFormat="1" applyFont="1" applyFill="1" applyBorder="1" applyAlignment="1">
      <alignment vertical="center" wrapText="1" readingOrder="1"/>
    </xf>
    <xf numFmtId="164" fontId="14" fillId="0" borderId="0" xfId="1" applyNumberFormat="1" applyFont="1" applyFill="1" applyBorder="1" applyAlignment="1">
      <alignment horizontal="right" vertical="center" wrapText="1" readingOrder="1"/>
    </xf>
    <xf numFmtId="0" fontId="14" fillId="0" borderId="0" xfId="1" applyNumberFormat="1" applyFont="1" applyFill="1" applyBorder="1" applyAlignment="1">
      <alignment vertical="top" wrapText="1" readingOrder="1"/>
    </xf>
    <xf numFmtId="0" fontId="15" fillId="0" borderId="0" xfId="0" applyFont="1" applyFill="1" applyBorder="1"/>
    <xf numFmtId="0" fontId="14" fillId="0" borderId="12" xfId="1" applyNumberFormat="1" applyFont="1" applyFill="1" applyBorder="1" applyAlignment="1">
      <alignment horizontal="right" vertical="center" wrapText="1" readingOrder="1"/>
    </xf>
    <xf numFmtId="0" fontId="14" fillId="0" borderId="12" xfId="1" applyNumberFormat="1" applyFont="1" applyFill="1" applyBorder="1" applyAlignment="1">
      <alignment vertical="center" wrapText="1" readingOrder="1"/>
    </xf>
    <xf numFmtId="0" fontId="2" fillId="3" borderId="2" xfId="1" applyNumberFormat="1" applyFont="1" applyFill="1" applyBorder="1" applyAlignment="1">
      <alignment vertical="top" wrapText="1"/>
    </xf>
    <xf numFmtId="0" fontId="2" fillId="3" borderId="1" xfId="1" applyNumberFormat="1" applyFont="1" applyFill="1" applyBorder="1" applyAlignment="1">
      <alignment vertical="top" wrapText="1"/>
    </xf>
    <xf numFmtId="0" fontId="2" fillId="3" borderId="3" xfId="1" applyNumberFormat="1" applyFont="1" applyFill="1" applyBorder="1" applyAlignment="1">
      <alignment vertical="top" wrapText="1"/>
    </xf>
    <xf numFmtId="0" fontId="2" fillId="3" borderId="4" xfId="1" applyNumberFormat="1" applyFont="1" applyFill="1" applyBorder="1" applyAlignment="1">
      <alignment vertical="top" wrapText="1"/>
    </xf>
    <xf numFmtId="0" fontId="6" fillId="3" borderId="0" xfId="1" applyNumberFormat="1" applyFont="1" applyFill="1" applyBorder="1" applyAlignment="1">
      <alignment horizontal="right" vertical="top" wrapText="1" readingOrder="1"/>
    </xf>
    <xf numFmtId="0" fontId="2" fillId="3" borderId="0" xfId="1" applyNumberFormat="1" applyFont="1" applyFill="1" applyBorder="1" applyAlignment="1">
      <alignment vertical="top" wrapText="1"/>
    </xf>
    <xf numFmtId="0" fontId="7" fillId="3" borderId="0" xfId="1" applyNumberFormat="1" applyFont="1" applyFill="1" applyBorder="1" applyAlignment="1">
      <alignment vertical="top" wrapText="1" readingOrder="1"/>
    </xf>
    <xf numFmtId="0" fontId="2" fillId="3" borderId="0" xfId="1" applyNumberFormat="1" applyFont="1" applyFill="1" applyBorder="1" applyAlignment="1">
      <alignment vertical="top" wrapText="1"/>
    </xf>
    <xf numFmtId="0" fontId="2" fillId="3" borderId="5" xfId="1" applyNumberFormat="1" applyFont="1" applyFill="1" applyBorder="1" applyAlignment="1">
      <alignment vertical="top" wrapText="1"/>
    </xf>
    <xf numFmtId="0" fontId="2" fillId="3" borderId="6" xfId="1" applyNumberFormat="1" applyFont="1" applyFill="1" applyBorder="1" applyAlignment="1">
      <alignment vertical="top" wrapText="1"/>
    </xf>
    <xf numFmtId="0" fontId="2" fillId="3" borderId="7" xfId="1" applyNumberFormat="1" applyFont="1" applyFill="1" applyBorder="1" applyAlignment="1">
      <alignment vertical="top" wrapText="1"/>
    </xf>
    <xf numFmtId="0" fontId="2" fillId="3" borderId="8" xfId="1" applyNumberFormat="1" applyFont="1" applyFill="1" applyBorder="1" applyAlignment="1">
      <alignment vertical="top" wrapText="1"/>
    </xf>
    <xf numFmtId="0" fontId="6" fillId="3" borderId="0" xfId="1" applyNumberFormat="1" applyFont="1" applyFill="1" applyBorder="1" applyAlignment="1">
      <alignment horizontal="right" vertical="top" wrapText="1" readingOrder="1"/>
    </xf>
    <xf numFmtId="0" fontId="7" fillId="3" borderId="0" xfId="1" applyNumberFormat="1" applyFont="1" applyFill="1" applyBorder="1" applyAlignment="1">
      <alignment horizontal="left" vertical="top" wrapText="1" readingOrder="1"/>
    </xf>
    <xf numFmtId="0" fontId="19" fillId="3" borderId="0" xfId="1" applyNumberFormat="1" applyFont="1" applyFill="1" applyBorder="1" applyAlignment="1">
      <alignment vertical="top" wrapText="1" readingOrder="1"/>
    </xf>
    <xf numFmtId="0" fontId="19" fillId="3" borderId="0" xfId="1" applyNumberFormat="1" applyFont="1" applyFill="1" applyBorder="1" applyAlignment="1">
      <alignment horizontal="left" vertical="top" wrapText="1" readingOrder="1"/>
    </xf>
    <xf numFmtId="0" fontId="21" fillId="0" borderId="12" xfId="0" applyFont="1" applyFill="1" applyBorder="1" applyAlignment="1">
      <alignment horizontal="right"/>
    </xf>
    <xf numFmtId="0" fontId="16" fillId="0" borderId="0" xfId="1" applyNumberFormat="1" applyFont="1" applyFill="1" applyBorder="1" applyAlignment="1">
      <alignment horizontal="center" vertical="top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8" fillId="0" borderId="0" xfId="2" applyFont="1" applyAlignment="1">
      <alignment vertical="center"/>
    </xf>
    <xf numFmtId="0" fontId="18" fillId="0" borderId="0" xfId="2" applyFont="1" applyAlignment="1">
      <alignment vertical="top"/>
    </xf>
    <xf numFmtId="0" fontId="20" fillId="2" borderId="0" xfId="1" applyNumberFormat="1" applyFont="1" applyFill="1" applyBorder="1" applyAlignment="1">
      <alignment horizontal="center" vertical="top" wrapText="1" readingOrder="1"/>
    </xf>
    <xf numFmtId="0" fontId="15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5" fillId="0" borderId="12" xfId="0" applyFont="1" applyFill="1" applyBorder="1"/>
    <xf numFmtId="0" fontId="21" fillId="0" borderId="0" xfId="0" applyFont="1" applyFill="1" applyBorder="1" applyAlignment="1">
      <alignment horizontal="right"/>
    </xf>
    <xf numFmtId="0" fontId="22" fillId="0" borderId="9" xfId="1" applyNumberFormat="1" applyFont="1" applyFill="1" applyBorder="1" applyAlignment="1">
      <alignment horizontal="right" vertical="center" wrapText="1" readingOrder="1"/>
    </xf>
    <xf numFmtId="0" fontId="22" fillId="0" borderId="9" xfId="1" applyNumberFormat="1" applyFont="1" applyFill="1" applyBorder="1" applyAlignment="1">
      <alignment vertical="center" wrapText="1" readingOrder="1"/>
    </xf>
    <xf numFmtId="0" fontId="12" fillId="0" borderId="1" xfId="1" applyNumberFormat="1" applyFont="1" applyFill="1" applyBorder="1" applyAlignment="1">
      <alignment horizontal="left" vertical="center" wrapText="1" readingOrder="1"/>
    </xf>
    <xf numFmtId="0" fontId="12" fillId="0" borderId="0" xfId="1" applyNumberFormat="1" applyFont="1" applyFill="1" applyBorder="1" applyAlignment="1">
      <alignment vertical="center" wrapText="1" readingOrder="1"/>
    </xf>
    <xf numFmtId="0" fontId="12" fillId="0" borderId="1" xfId="1" applyNumberFormat="1" applyFont="1" applyFill="1" applyBorder="1" applyAlignment="1">
      <alignment horizontal="right" vertical="center" wrapText="1" readingOrder="1"/>
    </xf>
    <xf numFmtId="0" fontId="14" fillId="0" borderId="0" xfId="1" applyNumberFormat="1" applyFont="1" applyFill="1" applyBorder="1" applyAlignment="1">
      <alignment horizontal="right" vertical="center" wrapText="1" readingOrder="1"/>
    </xf>
    <xf numFmtId="167" fontId="14" fillId="0" borderId="0" xfId="1" applyNumberFormat="1" applyFont="1" applyFill="1" applyBorder="1" applyAlignment="1">
      <alignment horizontal="right" vertical="center" wrapText="1" readingOrder="1"/>
    </xf>
    <xf numFmtId="0" fontId="14" fillId="0" borderId="11" xfId="1" applyNumberFormat="1" applyFont="1" applyFill="1" applyBorder="1" applyAlignment="1">
      <alignment horizontal="right" vertical="center" wrapText="1" readingOrder="1"/>
    </xf>
    <xf numFmtId="0" fontId="14" fillId="0" borderId="11" xfId="1" applyNumberFormat="1" applyFont="1" applyFill="1" applyBorder="1" applyAlignment="1">
      <alignment vertical="center" wrapText="1" readingOrder="1"/>
    </xf>
    <xf numFmtId="0" fontId="12" fillId="0" borderId="0" xfId="1" applyNumberFormat="1" applyFont="1" applyFill="1" applyBorder="1" applyAlignment="1">
      <alignment horizontal="left" vertical="center" wrapText="1" readingOrder="1"/>
    </xf>
    <xf numFmtId="0" fontId="12" fillId="0" borderId="0" xfId="1" applyNumberFormat="1" applyFont="1" applyFill="1" applyBorder="1" applyAlignment="1">
      <alignment horizontal="right" vertical="center" wrapText="1" readingOrder="1"/>
    </xf>
    <xf numFmtId="167" fontId="12" fillId="0" borderId="13" xfId="1" applyNumberFormat="1" applyFont="1" applyFill="1" applyBorder="1" applyAlignment="1">
      <alignment horizontal="right" vertical="center" wrapText="1" readingOrder="1"/>
    </xf>
    <xf numFmtId="167" fontId="12" fillId="0" borderId="0" xfId="1" applyNumberFormat="1" applyFont="1" applyFill="1" applyBorder="1" applyAlignment="1">
      <alignment horizontal="right" vertical="center" wrapText="1" readingOrder="1"/>
    </xf>
    <xf numFmtId="167" fontId="14" fillId="0" borderId="11" xfId="1" applyNumberFormat="1" applyFont="1" applyFill="1" applyBorder="1" applyAlignment="1">
      <alignment horizontal="right" vertical="center" wrapText="1" readingOrder="1"/>
    </xf>
    <xf numFmtId="0" fontId="18" fillId="0" borderId="0" xfId="2" applyFont="1" applyAlignment="1">
      <alignment horizontal="right" vertical="center"/>
    </xf>
    <xf numFmtId="0" fontId="18" fillId="0" borderId="0" xfId="2" applyFont="1" applyAlignment="1">
      <alignment vertical="center" wrapText="1"/>
    </xf>
    <xf numFmtId="172" fontId="18" fillId="0" borderId="0" xfId="2" applyNumberFormat="1" applyFont="1" applyAlignment="1">
      <alignment vertical="center"/>
    </xf>
    <xf numFmtId="2" fontId="18" fillId="0" borderId="0" xfId="2" applyNumberFormat="1" applyFont="1" applyAlignment="1">
      <alignment vertical="center"/>
    </xf>
    <xf numFmtId="0" fontId="23" fillId="0" borderId="1" xfId="2" applyFont="1" applyBorder="1" applyAlignment="1">
      <alignment horizontal="right" vertical="center"/>
    </xf>
    <xf numFmtId="0" fontId="23" fillId="0" borderId="1" xfId="2" applyFont="1" applyBorder="1" applyAlignment="1">
      <alignment vertical="center" wrapText="1"/>
    </xf>
    <xf numFmtId="166" fontId="23" fillId="0" borderId="1" xfId="2" applyNumberFormat="1" applyFont="1" applyBorder="1" applyAlignment="1">
      <alignment vertical="center"/>
    </xf>
    <xf numFmtId="0" fontId="12" fillId="0" borderId="16" xfId="1" applyNumberFormat="1" applyFont="1" applyFill="1" applyBorder="1" applyAlignment="1">
      <alignment horizontal="left" vertical="center" wrapText="1" readingOrder="1"/>
    </xf>
    <xf numFmtId="0" fontId="12" fillId="0" borderId="16" xfId="1" applyNumberFormat="1" applyFont="1" applyFill="1" applyBorder="1" applyAlignment="1">
      <alignment vertical="center" wrapText="1" readingOrder="1"/>
    </xf>
    <xf numFmtId="0" fontId="12" fillId="0" borderId="16" xfId="1" applyNumberFormat="1" applyFont="1" applyFill="1" applyBorder="1" applyAlignment="1">
      <alignment horizontal="right" vertical="center" wrapText="1" readingOrder="1"/>
    </xf>
    <xf numFmtId="167" fontId="12" fillId="0" borderId="16" xfId="1" applyNumberFormat="1" applyFont="1" applyFill="1" applyBorder="1" applyAlignment="1">
      <alignment horizontal="right" vertical="center" wrapText="1" readingOrder="1"/>
    </xf>
  </cellXfs>
  <cellStyles count="3">
    <cellStyle name="Normal" xfId="1"/>
    <cellStyle name="Normální" xfId="0" builtinId="0"/>
    <cellStyle name="Normální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a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workbookViewId="0">
      <pane ySplit="7" topLeftCell="A8" activePane="bottomLeft" state="frozen"/>
      <selection pane="bottomLeft" activeCell="D35" sqref="D35:D36"/>
    </sheetView>
  </sheetViews>
  <sheetFormatPr defaultRowHeight="15" x14ac:dyDescent="0.25"/>
  <cols>
    <col min="1" max="1" width="0.5703125" customWidth="1"/>
    <col min="2" max="2" width="1.85546875" customWidth="1"/>
    <col min="3" max="3" width="8.7109375" customWidth="1"/>
    <col min="4" max="4" width="4.42578125" customWidth="1"/>
    <col min="5" max="5" width="4.5703125" customWidth="1"/>
    <col min="6" max="6" width="2.85546875" customWidth="1"/>
    <col min="7" max="7" width="6.42578125" customWidth="1"/>
    <col min="8" max="8" width="0" hidden="1" customWidth="1"/>
    <col min="9" max="9" width="3.5703125" customWidth="1"/>
    <col min="10" max="10" width="2.140625" customWidth="1"/>
    <col min="11" max="11" width="32.140625" customWidth="1"/>
    <col min="12" max="12" width="12.28515625" customWidth="1"/>
    <col min="13" max="13" width="7.42578125" customWidth="1"/>
    <col min="14" max="14" width="9.5703125" customWidth="1"/>
    <col min="15" max="15" width="0" hidden="1" customWidth="1"/>
    <col min="16" max="16" width="1.28515625" customWidth="1"/>
    <col min="17" max="18" width="0.5703125" customWidth="1"/>
  </cols>
  <sheetData>
    <row r="1" spans="1:18" ht="20.25" x14ac:dyDescent="0.25">
      <c r="K1" s="1" t="s">
        <v>0</v>
      </c>
    </row>
    <row r="2" spans="1:18" x14ac:dyDescent="0.25">
      <c r="E2" s="4" t="s">
        <v>1</v>
      </c>
      <c r="F2" s="5"/>
      <c r="G2" s="5"/>
      <c r="H2" s="5"/>
      <c r="I2" s="5"/>
      <c r="J2" s="5"/>
      <c r="K2" s="5"/>
      <c r="L2" s="5"/>
      <c r="M2" s="5"/>
    </row>
    <row r="3" spans="1:18" x14ac:dyDescent="0.25">
      <c r="G3" s="4" t="s">
        <v>2</v>
      </c>
      <c r="H3" s="5"/>
      <c r="I3" s="5"/>
      <c r="J3" s="5"/>
      <c r="K3" s="5"/>
      <c r="L3" s="5"/>
    </row>
    <row r="4" spans="1:18" ht="2.85" customHeight="1" x14ac:dyDescent="0.25"/>
    <row r="5" spans="1:18" ht="1.3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1.25" customHeight="1" x14ac:dyDescent="0.25">
      <c r="A6" s="6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0" hidden="1" customHeight="1" x14ac:dyDescent="0.25"/>
    <row r="8" spans="1:18" ht="2.85" customHeight="1" x14ac:dyDescent="0.25"/>
    <row r="9" spans="1:18" ht="5.65" customHeight="1" x14ac:dyDescent="0.25">
      <c r="B9" s="43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5"/>
    </row>
    <row r="10" spans="1:18" ht="16.350000000000001" customHeight="1" x14ac:dyDescent="0.25">
      <c r="B10" s="46"/>
      <c r="C10" s="47" t="s">
        <v>4</v>
      </c>
      <c r="D10" s="48"/>
      <c r="E10" s="48"/>
      <c r="F10" s="49" t="s">
        <v>5</v>
      </c>
      <c r="G10" s="48"/>
      <c r="H10" s="48"/>
      <c r="I10" s="48"/>
      <c r="J10" s="48"/>
      <c r="K10" s="48"/>
      <c r="L10" s="48"/>
      <c r="M10" s="48"/>
      <c r="N10" s="48"/>
      <c r="O10" s="50"/>
      <c r="P10" s="51"/>
    </row>
    <row r="11" spans="1:18" ht="16.350000000000001" customHeight="1" x14ac:dyDescent="0.25">
      <c r="B11" s="46"/>
      <c r="C11" s="47" t="s">
        <v>6</v>
      </c>
      <c r="D11" s="48"/>
      <c r="E11" s="48"/>
      <c r="F11" s="57" t="s">
        <v>218</v>
      </c>
      <c r="G11" s="48"/>
      <c r="H11" s="48"/>
      <c r="I11" s="48"/>
      <c r="J11" s="48"/>
      <c r="K11" s="48"/>
      <c r="L11" s="48"/>
      <c r="M11" s="48"/>
      <c r="N11" s="48"/>
      <c r="O11" s="50"/>
      <c r="P11" s="51"/>
    </row>
    <row r="12" spans="1:18" ht="16.350000000000001" customHeight="1" x14ac:dyDescent="0.25">
      <c r="B12" s="46"/>
      <c r="C12" s="55"/>
      <c r="D12" s="50"/>
      <c r="E12" s="50"/>
      <c r="F12" s="58" t="s">
        <v>8</v>
      </c>
      <c r="G12" s="56"/>
      <c r="H12" s="56"/>
      <c r="I12" s="56"/>
      <c r="J12" s="56"/>
      <c r="K12" s="56"/>
      <c r="L12" s="56"/>
      <c r="M12" s="56"/>
      <c r="N12" s="56"/>
      <c r="O12" s="50"/>
      <c r="P12" s="51"/>
    </row>
    <row r="13" spans="1:18" ht="16.350000000000001" customHeight="1" x14ac:dyDescent="0.25">
      <c r="B13" s="46"/>
      <c r="C13" s="47" t="s">
        <v>7</v>
      </c>
      <c r="D13" s="48"/>
      <c r="E13" s="48"/>
      <c r="F13" s="57" t="s">
        <v>244</v>
      </c>
      <c r="G13" s="48"/>
      <c r="H13" s="48"/>
      <c r="I13" s="48"/>
      <c r="J13" s="48"/>
      <c r="K13" s="48"/>
      <c r="L13" s="48"/>
      <c r="M13" s="48"/>
      <c r="N13" s="48"/>
      <c r="O13" s="50"/>
      <c r="P13" s="51"/>
    </row>
    <row r="14" spans="1:18" ht="2.85" customHeight="1" x14ac:dyDescent="0.25">
      <c r="B14" s="52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4"/>
    </row>
    <row r="15" spans="1:18" ht="2.85" customHeight="1" x14ac:dyDescent="0.25"/>
    <row r="16" spans="1:18" ht="14.25" customHeight="1" x14ac:dyDescent="0.25"/>
    <row r="17" spans="2:9" ht="11.45" customHeight="1" x14ac:dyDescent="0.25">
      <c r="B17" s="7" t="s">
        <v>9</v>
      </c>
      <c r="C17" s="5"/>
      <c r="D17" s="8" t="s">
        <v>10</v>
      </c>
      <c r="E17" s="5"/>
      <c r="F17" s="5"/>
      <c r="G17" s="5"/>
      <c r="H17" s="5"/>
      <c r="I17" s="5"/>
    </row>
    <row r="18" spans="2:9" ht="11.25" customHeight="1" x14ac:dyDescent="0.25">
      <c r="B18" s="7" t="s">
        <v>7</v>
      </c>
      <c r="C18" s="5"/>
      <c r="D18" s="8" t="s">
        <v>11</v>
      </c>
      <c r="E18" s="5"/>
      <c r="F18" s="5"/>
      <c r="G18" s="5"/>
      <c r="H18" s="5"/>
      <c r="I18" s="5"/>
    </row>
    <row r="19" spans="2:9" ht="0" hidden="1" customHeight="1" x14ac:dyDescent="0.25"/>
    <row r="20" spans="2:9" ht="8.4499999999999993" customHeight="1" x14ac:dyDescent="0.25"/>
    <row r="21" spans="2:9" ht="11.45" customHeight="1" x14ac:dyDescent="0.25">
      <c r="B21" s="7" t="s">
        <v>12</v>
      </c>
      <c r="C21" s="5"/>
      <c r="D21" s="9" t="s">
        <v>13</v>
      </c>
      <c r="E21" s="5"/>
      <c r="F21" s="5"/>
      <c r="G21" s="5"/>
    </row>
    <row r="22" spans="2:9" ht="11.45" customHeight="1" x14ac:dyDescent="0.25">
      <c r="B22" s="7" t="s">
        <v>14</v>
      </c>
      <c r="C22" s="5"/>
      <c r="D22" s="9" t="s">
        <v>219</v>
      </c>
      <c r="E22" s="5"/>
      <c r="F22" s="5"/>
      <c r="G22" s="5"/>
    </row>
    <row r="23" spans="2:9" ht="11.25" customHeight="1" x14ac:dyDescent="0.25">
      <c r="B23" s="7" t="s">
        <v>15</v>
      </c>
      <c r="C23" s="5"/>
      <c r="D23" s="9" t="s">
        <v>16</v>
      </c>
      <c r="E23" s="5"/>
      <c r="F23" s="5"/>
      <c r="G23" s="5"/>
    </row>
    <row r="24" spans="2:9" ht="0" hidden="1" customHeight="1" x14ac:dyDescent="0.25"/>
    <row r="27" spans="2:9" x14ac:dyDescent="0.25">
      <c r="D27" s="62" t="s">
        <v>245</v>
      </c>
    </row>
    <row r="28" spans="2:9" x14ac:dyDescent="0.25">
      <c r="D28" s="62" t="s">
        <v>220</v>
      </c>
    </row>
    <row r="29" spans="2:9" x14ac:dyDescent="0.25">
      <c r="D29" s="63" t="s">
        <v>221</v>
      </c>
    </row>
    <row r="30" spans="2:9" x14ac:dyDescent="0.25">
      <c r="D30" s="63" t="s">
        <v>222</v>
      </c>
    </row>
    <row r="31" spans="2:9" x14ac:dyDescent="0.25">
      <c r="D31" s="63" t="s">
        <v>223</v>
      </c>
    </row>
    <row r="32" spans="2:9" x14ac:dyDescent="0.25">
      <c r="D32" s="63" t="s">
        <v>224</v>
      </c>
    </row>
    <row r="35" spans="4:4" x14ac:dyDescent="0.25">
      <c r="D35" s="62"/>
    </row>
    <row r="36" spans="4:4" x14ac:dyDescent="0.25">
      <c r="D36" s="62"/>
    </row>
  </sheetData>
  <mergeCells count="20">
    <mergeCell ref="B23:C23"/>
    <mergeCell ref="D23:G23"/>
    <mergeCell ref="F12:N12"/>
    <mergeCell ref="B18:C18"/>
    <mergeCell ref="D18:I18"/>
    <mergeCell ref="B21:C21"/>
    <mergeCell ref="D21:G21"/>
    <mergeCell ref="B22:C22"/>
    <mergeCell ref="D22:G22"/>
    <mergeCell ref="C11:E11"/>
    <mergeCell ref="F11:N11"/>
    <mergeCell ref="C13:E13"/>
    <mergeCell ref="F13:N13"/>
    <mergeCell ref="B17:C17"/>
    <mergeCell ref="D17:I17"/>
    <mergeCell ref="E2:M2"/>
    <mergeCell ref="G3:L3"/>
    <mergeCell ref="A6:R6"/>
    <mergeCell ref="C10:E10"/>
    <mergeCell ref="F10:N10"/>
  </mergeCells>
  <hyperlinks>
    <hyperlink ref="D22" r:id="rId1"/>
  </hyperlinks>
  <pageMargins left="0.27559055118110237" right="0" top="0" bottom="0" header="0" footer="0"/>
  <pageSetup paperSize="9" orientation="portrait" r:id="rId2"/>
  <headerFooter alignWithMargins="0">
    <oddFooter>&amp;Cstr.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D19" sqref="D19"/>
    </sheetView>
  </sheetViews>
  <sheetFormatPr defaultRowHeight="15" x14ac:dyDescent="0.25"/>
  <cols>
    <col min="1" max="1" width="4.7109375" customWidth="1"/>
    <col min="2" max="2" width="72.7109375" customWidth="1"/>
    <col min="3" max="3" width="5.7109375" customWidth="1"/>
    <col min="4" max="4" width="12.7109375" customWidth="1"/>
  </cols>
  <sheetData>
    <row r="1" spans="1:4" ht="20.25" x14ac:dyDescent="0.25">
      <c r="A1" s="60" t="s">
        <v>225</v>
      </c>
      <c r="B1" s="60"/>
      <c r="C1" s="60"/>
      <c r="D1" s="60"/>
    </row>
    <row r="2" spans="1:4" x14ac:dyDescent="0.25">
      <c r="A2" s="61" t="s">
        <v>1</v>
      </c>
      <c r="B2" s="61"/>
      <c r="C2" s="61"/>
      <c r="D2" s="61"/>
    </row>
    <row r="3" spans="1:4" x14ac:dyDescent="0.25">
      <c r="A3" s="61" t="s">
        <v>2</v>
      </c>
      <c r="B3" s="61"/>
      <c r="C3" s="61"/>
      <c r="D3" s="61"/>
    </row>
    <row r="4" spans="1:4" ht="3" customHeight="1" x14ac:dyDescent="0.25">
      <c r="A4" s="68"/>
      <c r="B4" s="68"/>
      <c r="C4" s="68"/>
      <c r="D4" s="68"/>
    </row>
    <row r="5" spans="1:4" x14ac:dyDescent="0.25">
      <c r="A5" s="69"/>
      <c r="B5" s="59" t="s">
        <v>226</v>
      </c>
      <c r="C5" s="59"/>
      <c r="D5" s="59"/>
    </row>
    <row r="6" spans="1:4" ht="3" customHeight="1" x14ac:dyDescent="0.25">
      <c r="A6" s="65"/>
      <c r="B6" s="70"/>
      <c r="C6" s="70"/>
      <c r="D6" s="70"/>
    </row>
    <row r="7" spans="1:4" ht="15.75" x14ac:dyDescent="0.25">
      <c r="A7" s="64" t="s">
        <v>17</v>
      </c>
      <c r="B7" s="64"/>
      <c r="C7" s="64"/>
      <c r="D7" s="64"/>
    </row>
    <row r="8" spans="1:4" ht="3" customHeight="1" x14ac:dyDescent="0.25">
      <c r="A8" s="65"/>
      <c r="B8" s="65"/>
      <c r="C8" s="65"/>
      <c r="D8" s="65"/>
    </row>
    <row r="9" spans="1:4" ht="15" customHeight="1" x14ac:dyDescent="0.25">
      <c r="A9" s="71" t="s">
        <v>18</v>
      </c>
      <c r="B9" s="72" t="s">
        <v>19</v>
      </c>
      <c r="C9" s="71"/>
      <c r="D9" s="71" t="s">
        <v>20</v>
      </c>
    </row>
    <row r="10" spans="1:4" ht="15" customHeight="1" x14ac:dyDescent="0.25">
      <c r="A10" s="73" t="s">
        <v>21</v>
      </c>
      <c r="B10" s="74" t="s">
        <v>22</v>
      </c>
      <c r="C10" s="75"/>
      <c r="D10" s="75" t="s">
        <v>7</v>
      </c>
    </row>
    <row r="11" spans="1:4" ht="15" customHeight="1" x14ac:dyDescent="0.25">
      <c r="A11" s="76" t="s">
        <v>23</v>
      </c>
      <c r="B11" s="67" t="s">
        <v>24</v>
      </c>
      <c r="C11" s="77"/>
      <c r="D11" s="77">
        <f>Položky!$AA$36</f>
        <v>0</v>
      </c>
    </row>
    <row r="12" spans="1:4" ht="15" customHeight="1" x14ac:dyDescent="0.25">
      <c r="A12" s="76" t="s">
        <v>26</v>
      </c>
      <c r="B12" s="67" t="s">
        <v>27</v>
      </c>
      <c r="C12" s="77"/>
      <c r="D12" s="77">
        <f>Položky!$AA$52</f>
        <v>0</v>
      </c>
    </row>
    <row r="13" spans="1:4" ht="15" customHeight="1" x14ac:dyDescent="0.25">
      <c r="A13" s="78" t="s">
        <v>28</v>
      </c>
      <c r="B13" s="79" t="s">
        <v>227</v>
      </c>
      <c r="C13" s="78"/>
      <c r="D13" s="77">
        <f>Položky!$AA$117</f>
        <v>0</v>
      </c>
    </row>
    <row r="14" spans="1:4" ht="15" customHeight="1" x14ac:dyDescent="0.25">
      <c r="A14" s="80" t="s">
        <v>7</v>
      </c>
      <c r="B14" s="74" t="s">
        <v>32</v>
      </c>
      <c r="C14" s="81"/>
      <c r="D14" s="82">
        <f>SUM(D11:D13)</f>
        <v>0</v>
      </c>
    </row>
    <row r="15" spans="1:4" ht="15" customHeight="1" x14ac:dyDescent="0.25">
      <c r="A15" s="80"/>
      <c r="B15" s="74"/>
      <c r="C15" s="81"/>
      <c r="D15" s="83"/>
    </row>
    <row r="16" spans="1:4" ht="15" customHeight="1" x14ac:dyDescent="0.25">
      <c r="A16" s="80" t="s">
        <v>228</v>
      </c>
      <c r="B16" s="74" t="s">
        <v>229</v>
      </c>
      <c r="C16" s="81"/>
      <c r="D16" s="83"/>
    </row>
    <row r="17" spans="1:4" ht="15" customHeight="1" x14ac:dyDescent="0.25">
      <c r="A17" s="78" t="s">
        <v>29</v>
      </c>
      <c r="B17" s="79" t="s">
        <v>129</v>
      </c>
      <c r="C17" s="84"/>
      <c r="D17" s="77">
        <f>Položky!$AA$67</f>
        <v>0</v>
      </c>
    </row>
    <row r="18" spans="1:4" ht="15" customHeight="1" x14ac:dyDescent="0.25">
      <c r="A18" s="80"/>
      <c r="B18" s="74" t="s">
        <v>230</v>
      </c>
      <c r="C18" s="81"/>
      <c r="D18" s="82">
        <f>SUM(D17)</f>
        <v>0</v>
      </c>
    </row>
    <row r="19" spans="1:4" ht="15" customHeight="1" x14ac:dyDescent="0.25">
      <c r="A19" s="76" t="s">
        <v>7</v>
      </c>
      <c r="B19" s="67" t="s">
        <v>7</v>
      </c>
      <c r="C19" s="76"/>
      <c r="D19" s="76" t="s">
        <v>7</v>
      </c>
    </row>
    <row r="20" spans="1:4" ht="15" customHeight="1" x14ac:dyDescent="0.25">
      <c r="A20" s="80" t="s">
        <v>231</v>
      </c>
      <c r="B20" s="74" t="s">
        <v>232</v>
      </c>
      <c r="C20" s="81"/>
      <c r="D20" s="81" t="s">
        <v>7</v>
      </c>
    </row>
    <row r="21" spans="1:4" ht="15" customHeight="1" x14ac:dyDescent="0.25">
      <c r="A21" s="85" t="s">
        <v>30</v>
      </c>
      <c r="B21" s="86" t="s">
        <v>233</v>
      </c>
      <c r="C21" s="87">
        <v>3.5999999999999997E-2</v>
      </c>
      <c r="D21" s="88">
        <f>(D11+D13)*C21</f>
        <v>0</v>
      </c>
    </row>
    <row r="22" spans="1:4" ht="15" customHeight="1" x14ac:dyDescent="0.25">
      <c r="A22" s="85" t="s">
        <v>31</v>
      </c>
      <c r="B22" s="86" t="s">
        <v>234</v>
      </c>
      <c r="C22" s="87">
        <v>2.5000000000000001E-2</v>
      </c>
      <c r="D22" s="88">
        <f>(D11+D13)*C22</f>
        <v>0</v>
      </c>
    </row>
    <row r="23" spans="1:4" ht="15" customHeight="1" x14ac:dyDescent="0.25">
      <c r="A23" s="85" t="s">
        <v>235</v>
      </c>
      <c r="B23" s="86" t="s">
        <v>236</v>
      </c>
      <c r="C23" s="87">
        <v>0.01</v>
      </c>
      <c r="D23" s="88">
        <f>(D11+D13)*C23</f>
        <v>0</v>
      </c>
    </row>
    <row r="24" spans="1:4" ht="15" customHeight="1" x14ac:dyDescent="0.25">
      <c r="A24" s="85" t="s">
        <v>237</v>
      </c>
      <c r="B24" s="86" t="s">
        <v>238</v>
      </c>
      <c r="C24" s="87">
        <v>3.5999999999999997E-2</v>
      </c>
      <c r="D24" s="88">
        <f>D12*C24</f>
        <v>0</v>
      </c>
    </row>
    <row r="25" spans="1:4" ht="15" customHeight="1" x14ac:dyDescent="0.25">
      <c r="A25" s="85" t="s">
        <v>239</v>
      </c>
      <c r="B25" s="86" t="s">
        <v>240</v>
      </c>
      <c r="C25" s="87">
        <v>2.5000000000000001E-2</v>
      </c>
      <c r="D25" s="88">
        <f>D12*C25</f>
        <v>0</v>
      </c>
    </row>
    <row r="26" spans="1:4" ht="15" customHeight="1" x14ac:dyDescent="0.25">
      <c r="A26" s="85" t="s">
        <v>241</v>
      </c>
      <c r="B26" s="86" t="s">
        <v>242</v>
      </c>
      <c r="C26" s="87">
        <v>0.01</v>
      </c>
      <c r="D26" s="88">
        <f>D12*C26</f>
        <v>0</v>
      </c>
    </row>
    <row r="27" spans="1:4" ht="15" customHeight="1" x14ac:dyDescent="0.25">
      <c r="A27" s="89"/>
      <c r="B27" s="90" t="s">
        <v>243</v>
      </c>
      <c r="C27" s="90"/>
      <c r="D27" s="91">
        <f>SUM(D21:D26)</f>
        <v>0</v>
      </c>
    </row>
    <row r="28" spans="1:4" ht="15" customHeight="1" x14ac:dyDescent="0.25">
      <c r="A28" s="66"/>
      <c r="B28" s="66"/>
      <c r="C28" s="66"/>
      <c r="D28" s="66"/>
    </row>
    <row r="29" spans="1:4" ht="15" customHeight="1" thickBot="1" x14ac:dyDescent="0.3">
      <c r="A29" s="92" t="s">
        <v>33</v>
      </c>
      <c r="B29" s="93" t="s">
        <v>34</v>
      </c>
      <c r="C29" s="94"/>
      <c r="D29" s="95">
        <f>SUM(D14+D18+D27)</f>
        <v>0</v>
      </c>
    </row>
    <row r="30" spans="1:4" ht="15.75" thickTop="1" x14ac:dyDescent="0.25">
      <c r="A30" s="66"/>
      <c r="B30" s="66"/>
      <c r="C30" s="66"/>
      <c r="D30" s="66"/>
    </row>
    <row r="31" spans="1:4" x14ac:dyDescent="0.25">
      <c r="A31" s="66"/>
      <c r="B31" s="66"/>
      <c r="C31" s="66"/>
      <c r="D31" s="66"/>
    </row>
    <row r="32" spans="1:4" x14ac:dyDescent="0.25">
      <c r="A32" s="66"/>
      <c r="B32" s="66"/>
      <c r="C32" s="66"/>
      <c r="D32" s="66"/>
    </row>
  </sheetData>
  <mergeCells count="5">
    <mergeCell ref="A2:D2"/>
    <mergeCell ref="A3:D3"/>
    <mergeCell ref="B5:D5"/>
    <mergeCell ref="A7:D7"/>
    <mergeCell ref="A1:D1"/>
  </mergeCells>
  <pageMargins left="0.35433070866141736" right="0" top="0" bottom="0" header="0" footer="0"/>
  <pageSetup paperSize="9" orientation="portrait" r:id="rId1"/>
  <headerFooter alignWithMargins="0">
    <oddFooter>&amp;Cstr.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1"/>
  <sheetViews>
    <sheetView zoomScaleNormal="100" workbookViewId="0">
      <pane ySplit="7" topLeftCell="A88" activePane="bottomLeft" state="frozen"/>
      <selection pane="bottomLeft" activeCell="U108" sqref="U108:V111"/>
    </sheetView>
  </sheetViews>
  <sheetFormatPr defaultRowHeight="15" x14ac:dyDescent="0.25"/>
  <cols>
    <col min="1" max="1" width="0.5703125" customWidth="1"/>
    <col min="2" max="2" width="1.5703125" customWidth="1"/>
    <col min="3" max="3" width="3.28515625" customWidth="1"/>
    <col min="4" max="4" width="1.28515625" customWidth="1"/>
    <col min="5" max="5" width="0" hidden="1" customWidth="1"/>
    <col min="6" max="6" width="3.85546875" customWidth="1"/>
    <col min="7" max="7" width="2.85546875" customWidth="1"/>
    <col min="8" max="8" width="0" hidden="1" customWidth="1"/>
    <col min="9" max="9" width="0.28515625" customWidth="1"/>
    <col min="10" max="10" width="0.42578125" customWidth="1"/>
    <col min="11" max="11" width="0" hidden="1" customWidth="1"/>
    <col min="12" max="12" width="0.85546875" customWidth="1"/>
    <col min="13" max="13" width="2.5703125" customWidth="1"/>
    <col min="14" max="14" width="3.5703125" customWidth="1"/>
    <col min="15" max="15" width="1.5703125" customWidth="1"/>
    <col min="16" max="16" width="6.7109375" customWidth="1"/>
    <col min="17" max="17" width="4" customWidth="1"/>
    <col min="18" max="18" width="2.28515625" customWidth="1"/>
    <col min="19" max="19" width="0.85546875" customWidth="1"/>
    <col min="20" max="20" width="21.42578125" customWidth="1"/>
    <col min="21" max="21" width="5.7109375" customWidth="1"/>
    <col min="22" max="22" width="7.7109375" customWidth="1"/>
    <col min="23" max="23" width="4.5703125" customWidth="1"/>
    <col min="24" max="24" width="4.42578125" customWidth="1"/>
    <col min="25" max="25" width="3" customWidth="1"/>
    <col min="26" max="26" width="3.28515625" customWidth="1"/>
    <col min="27" max="27" width="11.7109375" customWidth="1"/>
    <col min="28" max="28" width="0.5703125" customWidth="1"/>
  </cols>
  <sheetData>
    <row r="1" spans="1:28" ht="20.100000000000001" customHeight="1" x14ac:dyDescent="0.25">
      <c r="R1" s="10" t="s">
        <v>0</v>
      </c>
      <c r="S1" s="5"/>
      <c r="T1" s="5"/>
      <c r="U1" s="5"/>
    </row>
    <row r="2" spans="1:28" x14ac:dyDescent="0.25">
      <c r="J2" s="4" t="s">
        <v>1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8" x14ac:dyDescent="0.25">
      <c r="O3" s="4" t="s">
        <v>2</v>
      </c>
      <c r="P3" s="5"/>
      <c r="Q3" s="5"/>
      <c r="R3" s="5"/>
      <c r="S3" s="5"/>
      <c r="T3" s="5"/>
      <c r="U3" s="5"/>
      <c r="V3" s="5"/>
      <c r="W3" s="5"/>
    </row>
    <row r="4" spans="1:28" ht="2.85" customHeight="1" x14ac:dyDescent="0.25"/>
    <row r="5" spans="1:28" ht="1.3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11.25" customHeight="1" x14ac:dyDescent="0.25">
      <c r="A6" s="6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0" hidden="1" customHeight="1" x14ac:dyDescent="0.25"/>
    <row r="8" spans="1:28" ht="2.85" customHeight="1" x14ac:dyDescent="0.25"/>
    <row r="9" spans="1:28" ht="17.100000000000001" customHeight="1" x14ac:dyDescent="0.25">
      <c r="B9" s="14" t="s">
        <v>36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8" ht="2.85" customHeight="1" x14ac:dyDescent="0.25"/>
    <row r="11" spans="1:28" x14ac:dyDescent="0.25">
      <c r="B11" s="11" t="s">
        <v>37</v>
      </c>
      <c r="C11" s="12"/>
      <c r="D11" s="13" t="s">
        <v>38</v>
      </c>
      <c r="E11" s="12"/>
      <c r="F11" s="12"/>
      <c r="G11" s="12"/>
      <c r="H11" s="12"/>
      <c r="I11" s="12"/>
      <c r="J11" s="12"/>
      <c r="K11" s="12"/>
      <c r="L11" s="12"/>
      <c r="M11" s="12"/>
      <c r="N11" s="13" t="s">
        <v>19</v>
      </c>
      <c r="O11" s="12"/>
      <c r="P11" s="12"/>
      <c r="Q11" s="12"/>
      <c r="R11" s="12"/>
      <c r="S11" s="12"/>
      <c r="T11" s="12"/>
      <c r="U11" s="11" t="s">
        <v>39</v>
      </c>
      <c r="V11" s="12"/>
      <c r="W11" s="11" t="s">
        <v>40</v>
      </c>
      <c r="X11" s="12"/>
      <c r="Y11" s="13" t="s">
        <v>41</v>
      </c>
      <c r="Z11" s="12"/>
      <c r="AA11" s="3" t="s">
        <v>42</v>
      </c>
    </row>
    <row r="12" spans="1:28" s="16" customFormat="1" ht="12.95" customHeight="1" x14ac:dyDescent="0.25">
      <c r="B12" s="17">
        <v>1</v>
      </c>
      <c r="C12" s="18"/>
      <c r="D12" s="19" t="s">
        <v>43</v>
      </c>
      <c r="E12" s="18"/>
      <c r="F12" s="18"/>
      <c r="G12" s="18"/>
      <c r="H12" s="18"/>
      <c r="I12" s="18"/>
      <c r="J12" s="18"/>
      <c r="K12" s="18"/>
      <c r="L12" s="18"/>
      <c r="M12" s="18"/>
      <c r="N12" s="19" t="s">
        <v>44</v>
      </c>
      <c r="O12" s="18"/>
      <c r="P12" s="18"/>
      <c r="Q12" s="18"/>
      <c r="R12" s="18"/>
      <c r="S12" s="18"/>
      <c r="T12" s="18"/>
      <c r="U12" s="20"/>
      <c r="V12" s="18"/>
      <c r="W12" s="17" t="s">
        <v>45</v>
      </c>
      <c r="X12" s="18"/>
      <c r="Y12" s="19" t="s">
        <v>46</v>
      </c>
      <c r="Z12" s="18"/>
      <c r="AA12" s="21">
        <f>U12*W12</f>
        <v>0</v>
      </c>
    </row>
    <row r="13" spans="1:28" s="16" customFormat="1" ht="12.95" customHeight="1" x14ac:dyDescent="0.25">
      <c r="B13" s="17">
        <v>2</v>
      </c>
      <c r="C13" s="18"/>
      <c r="D13" s="19" t="s">
        <v>47</v>
      </c>
      <c r="E13" s="18"/>
      <c r="F13" s="18"/>
      <c r="G13" s="18"/>
      <c r="H13" s="18"/>
      <c r="I13" s="18"/>
      <c r="J13" s="18"/>
      <c r="K13" s="18"/>
      <c r="L13" s="18"/>
      <c r="M13" s="18"/>
      <c r="N13" s="19" t="s">
        <v>48</v>
      </c>
      <c r="O13" s="18"/>
      <c r="P13" s="18"/>
      <c r="Q13" s="18"/>
      <c r="R13" s="18"/>
      <c r="S13" s="18"/>
      <c r="T13" s="18"/>
      <c r="U13" s="20"/>
      <c r="V13" s="18"/>
      <c r="W13" s="17" t="s">
        <v>49</v>
      </c>
      <c r="X13" s="18"/>
      <c r="Y13" s="19" t="s">
        <v>50</v>
      </c>
      <c r="Z13" s="18"/>
      <c r="AA13" s="21">
        <f t="shared" ref="AA13:AA35" si="0">U13*W13</f>
        <v>0</v>
      </c>
    </row>
    <row r="14" spans="1:28" s="16" customFormat="1" ht="12.95" customHeight="1" x14ac:dyDescent="0.25">
      <c r="B14" s="17">
        <v>3</v>
      </c>
      <c r="C14" s="18"/>
      <c r="D14" s="19" t="s">
        <v>51</v>
      </c>
      <c r="E14" s="18"/>
      <c r="F14" s="18"/>
      <c r="G14" s="18"/>
      <c r="H14" s="18"/>
      <c r="I14" s="18"/>
      <c r="J14" s="18"/>
      <c r="K14" s="18"/>
      <c r="L14" s="18"/>
      <c r="M14" s="18"/>
      <c r="N14" s="19" t="s">
        <v>52</v>
      </c>
      <c r="O14" s="18"/>
      <c r="P14" s="18"/>
      <c r="Q14" s="18"/>
      <c r="R14" s="18"/>
      <c r="S14" s="18"/>
      <c r="T14" s="18"/>
      <c r="U14" s="20"/>
      <c r="V14" s="18"/>
      <c r="W14" s="17" t="s">
        <v>53</v>
      </c>
      <c r="X14" s="18"/>
      <c r="Y14" s="19" t="s">
        <v>50</v>
      </c>
      <c r="Z14" s="18"/>
      <c r="AA14" s="21">
        <f t="shared" si="0"/>
        <v>0</v>
      </c>
    </row>
    <row r="15" spans="1:28" s="16" customFormat="1" ht="12.95" customHeight="1" x14ac:dyDescent="0.25">
      <c r="B15" s="17">
        <v>4</v>
      </c>
      <c r="C15" s="18"/>
      <c r="D15" s="19" t="s">
        <v>54</v>
      </c>
      <c r="E15" s="18"/>
      <c r="F15" s="18"/>
      <c r="G15" s="18"/>
      <c r="H15" s="18"/>
      <c r="I15" s="18"/>
      <c r="J15" s="18"/>
      <c r="K15" s="18"/>
      <c r="L15" s="18"/>
      <c r="M15" s="18"/>
      <c r="N15" s="19" t="s">
        <v>55</v>
      </c>
      <c r="O15" s="18"/>
      <c r="P15" s="18"/>
      <c r="Q15" s="18"/>
      <c r="R15" s="18"/>
      <c r="S15" s="18"/>
      <c r="T15" s="18"/>
      <c r="U15" s="20"/>
      <c r="V15" s="18"/>
      <c r="W15" s="17" t="s">
        <v>56</v>
      </c>
      <c r="X15" s="18"/>
      <c r="Y15" s="19" t="s">
        <v>50</v>
      </c>
      <c r="Z15" s="18"/>
      <c r="AA15" s="21">
        <f t="shared" si="0"/>
        <v>0</v>
      </c>
    </row>
    <row r="16" spans="1:28" s="16" customFormat="1" ht="12.95" customHeight="1" x14ac:dyDescent="0.25">
      <c r="B16" s="17">
        <v>5</v>
      </c>
      <c r="C16" s="18"/>
      <c r="D16" s="19" t="s">
        <v>57</v>
      </c>
      <c r="E16" s="18"/>
      <c r="F16" s="18"/>
      <c r="G16" s="18"/>
      <c r="H16" s="18"/>
      <c r="I16" s="18"/>
      <c r="J16" s="18"/>
      <c r="K16" s="18"/>
      <c r="L16" s="18"/>
      <c r="M16" s="18"/>
      <c r="N16" s="19" t="s">
        <v>58</v>
      </c>
      <c r="O16" s="18"/>
      <c r="P16" s="18"/>
      <c r="Q16" s="18"/>
      <c r="R16" s="18"/>
      <c r="S16" s="18"/>
      <c r="T16" s="18"/>
      <c r="U16" s="20"/>
      <c r="V16" s="18"/>
      <c r="W16" s="17" t="s">
        <v>59</v>
      </c>
      <c r="X16" s="18"/>
      <c r="Y16" s="19" t="s">
        <v>50</v>
      </c>
      <c r="Z16" s="18"/>
      <c r="AA16" s="21">
        <f t="shared" si="0"/>
        <v>0</v>
      </c>
    </row>
    <row r="17" spans="2:27" s="16" customFormat="1" ht="12.95" customHeight="1" x14ac:dyDescent="0.25">
      <c r="B17" s="17">
        <v>6</v>
      </c>
      <c r="C17" s="18"/>
      <c r="D17" s="19" t="s">
        <v>60</v>
      </c>
      <c r="E17" s="18"/>
      <c r="F17" s="18"/>
      <c r="G17" s="18"/>
      <c r="H17" s="18"/>
      <c r="I17" s="18"/>
      <c r="J17" s="18"/>
      <c r="K17" s="18"/>
      <c r="L17" s="18"/>
      <c r="M17" s="18"/>
      <c r="N17" s="19" t="s">
        <v>61</v>
      </c>
      <c r="O17" s="18"/>
      <c r="P17" s="18"/>
      <c r="Q17" s="18"/>
      <c r="R17" s="18"/>
      <c r="S17" s="18"/>
      <c r="T17" s="18"/>
      <c r="U17" s="20"/>
      <c r="V17" s="18"/>
      <c r="W17" s="17" t="s">
        <v>56</v>
      </c>
      <c r="X17" s="18"/>
      <c r="Y17" s="19" t="s">
        <v>50</v>
      </c>
      <c r="Z17" s="18"/>
      <c r="AA17" s="21">
        <f t="shared" si="0"/>
        <v>0</v>
      </c>
    </row>
    <row r="18" spans="2:27" s="16" customFormat="1" ht="12.95" customHeight="1" x14ac:dyDescent="0.25">
      <c r="B18" s="17">
        <v>7</v>
      </c>
      <c r="C18" s="18"/>
      <c r="D18" s="19" t="s">
        <v>62</v>
      </c>
      <c r="E18" s="18"/>
      <c r="F18" s="18"/>
      <c r="G18" s="18"/>
      <c r="H18" s="18"/>
      <c r="I18" s="18"/>
      <c r="J18" s="18"/>
      <c r="K18" s="18"/>
      <c r="L18" s="18"/>
      <c r="M18" s="18"/>
      <c r="N18" s="19" t="s">
        <v>63</v>
      </c>
      <c r="O18" s="18"/>
      <c r="P18" s="18"/>
      <c r="Q18" s="18"/>
      <c r="R18" s="18"/>
      <c r="S18" s="18"/>
      <c r="T18" s="18"/>
      <c r="U18" s="20"/>
      <c r="V18" s="18"/>
      <c r="W18" s="17" t="s">
        <v>64</v>
      </c>
      <c r="X18" s="18"/>
      <c r="Y18" s="19" t="s">
        <v>50</v>
      </c>
      <c r="Z18" s="18"/>
      <c r="AA18" s="21">
        <f t="shared" si="0"/>
        <v>0</v>
      </c>
    </row>
    <row r="19" spans="2:27" s="16" customFormat="1" ht="12.95" customHeight="1" x14ac:dyDescent="0.25">
      <c r="B19" s="17">
        <v>8</v>
      </c>
      <c r="C19" s="18"/>
      <c r="D19" s="19" t="s">
        <v>65</v>
      </c>
      <c r="E19" s="18"/>
      <c r="F19" s="18"/>
      <c r="G19" s="18"/>
      <c r="H19" s="18"/>
      <c r="I19" s="18"/>
      <c r="J19" s="18"/>
      <c r="K19" s="18"/>
      <c r="L19" s="18"/>
      <c r="M19" s="18"/>
      <c r="N19" s="19" t="s">
        <v>66</v>
      </c>
      <c r="O19" s="18"/>
      <c r="P19" s="18"/>
      <c r="Q19" s="18"/>
      <c r="R19" s="18"/>
      <c r="S19" s="18"/>
      <c r="T19" s="18"/>
      <c r="U19" s="20"/>
      <c r="V19" s="18"/>
      <c r="W19" s="17" t="s">
        <v>64</v>
      </c>
      <c r="X19" s="18"/>
      <c r="Y19" s="19" t="s">
        <v>50</v>
      </c>
      <c r="Z19" s="18"/>
      <c r="AA19" s="21">
        <f t="shared" si="0"/>
        <v>0</v>
      </c>
    </row>
    <row r="20" spans="2:27" s="16" customFormat="1" ht="12.95" customHeight="1" x14ac:dyDescent="0.25">
      <c r="B20" s="17">
        <v>9</v>
      </c>
      <c r="C20" s="18"/>
      <c r="D20" s="19" t="s">
        <v>67</v>
      </c>
      <c r="E20" s="18"/>
      <c r="F20" s="18"/>
      <c r="G20" s="18"/>
      <c r="H20" s="18"/>
      <c r="I20" s="18"/>
      <c r="J20" s="18"/>
      <c r="K20" s="18"/>
      <c r="L20" s="18"/>
      <c r="M20" s="18"/>
      <c r="N20" s="19" t="s">
        <v>68</v>
      </c>
      <c r="O20" s="18"/>
      <c r="P20" s="18"/>
      <c r="Q20" s="18"/>
      <c r="R20" s="18"/>
      <c r="S20" s="18"/>
      <c r="T20" s="18"/>
      <c r="U20" s="20"/>
      <c r="V20" s="18"/>
      <c r="W20" s="17" t="s">
        <v>69</v>
      </c>
      <c r="X20" s="18"/>
      <c r="Y20" s="19" t="s">
        <v>50</v>
      </c>
      <c r="Z20" s="18"/>
      <c r="AA20" s="21">
        <f t="shared" si="0"/>
        <v>0</v>
      </c>
    </row>
    <row r="21" spans="2:27" s="16" customFormat="1" ht="12.95" customHeight="1" x14ac:dyDescent="0.25">
      <c r="B21" s="17">
        <v>10</v>
      </c>
      <c r="C21" s="18"/>
      <c r="D21" s="19" t="s">
        <v>70</v>
      </c>
      <c r="E21" s="18"/>
      <c r="F21" s="18"/>
      <c r="G21" s="18"/>
      <c r="H21" s="18"/>
      <c r="I21" s="18"/>
      <c r="J21" s="18"/>
      <c r="K21" s="18"/>
      <c r="L21" s="18"/>
      <c r="M21" s="18"/>
      <c r="N21" s="19" t="s">
        <v>71</v>
      </c>
      <c r="O21" s="18"/>
      <c r="P21" s="18"/>
      <c r="Q21" s="18"/>
      <c r="R21" s="18"/>
      <c r="S21" s="18"/>
      <c r="T21" s="18"/>
      <c r="U21" s="20"/>
      <c r="V21" s="18"/>
      <c r="W21" s="17" t="s">
        <v>56</v>
      </c>
      <c r="X21" s="18"/>
      <c r="Y21" s="19" t="s">
        <v>50</v>
      </c>
      <c r="Z21" s="18"/>
      <c r="AA21" s="21">
        <f t="shared" si="0"/>
        <v>0</v>
      </c>
    </row>
    <row r="22" spans="2:27" s="16" customFormat="1" ht="12.95" customHeight="1" x14ac:dyDescent="0.25">
      <c r="B22" s="17">
        <v>11</v>
      </c>
      <c r="C22" s="18"/>
      <c r="D22" s="19" t="s">
        <v>72</v>
      </c>
      <c r="E22" s="18"/>
      <c r="F22" s="18"/>
      <c r="G22" s="18"/>
      <c r="H22" s="18"/>
      <c r="I22" s="18"/>
      <c r="J22" s="18"/>
      <c r="K22" s="18"/>
      <c r="L22" s="18"/>
      <c r="M22" s="18"/>
      <c r="N22" s="19" t="s">
        <v>73</v>
      </c>
      <c r="O22" s="18"/>
      <c r="P22" s="18"/>
      <c r="Q22" s="18"/>
      <c r="R22" s="18"/>
      <c r="S22" s="18"/>
      <c r="T22" s="18"/>
      <c r="U22" s="20"/>
      <c r="V22" s="18"/>
      <c r="W22" s="17" t="s">
        <v>69</v>
      </c>
      <c r="X22" s="18"/>
      <c r="Y22" s="19" t="s">
        <v>50</v>
      </c>
      <c r="Z22" s="18"/>
      <c r="AA22" s="21">
        <f t="shared" si="0"/>
        <v>0</v>
      </c>
    </row>
    <row r="23" spans="2:27" s="16" customFormat="1" ht="12.95" customHeight="1" x14ac:dyDescent="0.25">
      <c r="B23" s="17">
        <v>12</v>
      </c>
      <c r="C23" s="18"/>
      <c r="D23" s="19" t="s">
        <v>74</v>
      </c>
      <c r="E23" s="18"/>
      <c r="F23" s="18"/>
      <c r="G23" s="18"/>
      <c r="H23" s="18"/>
      <c r="I23" s="18"/>
      <c r="J23" s="18"/>
      <c r="K23" s="18"/>
      <c r="L23" s="18"/>
      <c r="M23" s="18"/>
      <c r="N23" s="19" t="s">
        <v>75</v>
      </c>
      <c r="O23" s="18"/>
      <c r="P23" s="18"/>
      <c r="Q23" s="18"/>
      <c r="R23" s="18"/>
      <c r="S23" s="18"/>
      <c r="T23" s="18"/>
      <c r="U23" s="20"/>
      <c r="V23" s="18"/>
      <c r="W23" s="17" t="s">
        <v>76</v>
      </c>
      <c r="X23" s="18"/>
      <c r="Y23" s="19" t="s">
        <v>50</v>
      </c>
      <c r="Z23" s="18"/>
      <c r="AA23" s="21">
        <f t="shared" si="0"/>
        <v>0</v>
      </c>
    </row>
    <row r="24" spans="2:27" s="16" customFormat="1" ht="12.95" customHeight="1" x14ac:dyDescent="0.25">
      <c r="B24" s="17">
        <v>13</v>
      </c>
      <c r="C24" s="18"/>
      <c r="D24" s="19" t="s">
        <v>77</v>
      </c>
      <c r="E24" s="18"/>
      <c r="F24" s="18"/>
      <c r="G24" s="18"/>
      <c r="H24" s="18"/>
      <c r="I24" s="18"/>
      <c r="J24" s="18"/>
      <c r="K24" s="18"/>
      <c r="L24" s="18"/>
      <c r="M24" s="18"/>
      <c r="N24" s="19" t="s">
        <v>78</v>
      </c>
      <c r="O24" s="18"/>
      <c r="P24" s="18"/>
      <c r="Q24" s="18"/>
      <c r="R24" s="18"/>
      <c r="S24" s="18"/>
      <c r="T24" s="18"/>
      <c r="U24" s="20"/>
      <c r="V24" s="18"/>
      <c r="W24" s="17" t="s">
        <v>79</v>
      </c>
      <c r="X24" s="18"/>
      <c r="Y24" s="19" t="s">
        <v>46</v>
      </c>
      <c r="Z24" s="18"/>
      <c r="AA24" s="21">
        <f t="shared" si="0"/>
        <v>0</v>
      </c>
    </row>
    <row r="25" spans="2:27" s="16" customFormat="1" ht="12.95" customHeight="1" x14ac:dyDescent="0.25">
      <c r="B25" s="17">
        <v>14</v>
      </c>
      <c r="C25" s="18"/>
      <c r="D25" s="19" t="s">
        <v>80</v>
      </c>
      <c r="E25" s="18"/>
      <c r="F25" s="18"/>
      <c r="G25" s="18"/>
      <c r="H25" s="18"/>
      <c r="I25" s="18"/>
      <c r="J25" s="18"/>
      <c r="K25" s="18"/>
      <c r="L25" s="18"/>
      <c r="M25" s="18"/>
      <c r="N25" s="19" t="s">
        <v>81</v>
      </c>
      <c r="O25" s="18"/>
      <c r="P25" s="18"/>
      <c r="Q25" s="18"/>
      <c r="R25" s="18"/>
      <c r="S25" s="18"/>
      <c r="T25" s="18"/>
      <c r="U25" s="20"/>
      <c r="V25" s="18"/>
      <c r="W25" s="17" t="s">
        <v>82</v>
      </c>
      <c r="X25" s="18"/>
      <c r="Y25" s="19" t="s">
        <v>46</v>
      </c>
      <c r="Z25" s="18"/>
      <c r="AA25" s="21">
        <f t="shared" si="0"/>
        <v>0</v>
      </c>
    </row>
    <row r="26" spans="2:27" s="16" customFormat="1" ht="12.95" customHeight="1" x14ac:dyDescent="0.25">
      <c r="B26" s="17">
        <v>15</v>
      </c>
      <c r="C26" s="18"/>
      <c r="D26" s="19" t="s">
        <v>83</v>
      </c>
      <c r="E26" s="18"/>
      <c r="F26" s="18"/>
      <c r="G26" s="18"/>
      <c r="H26" s="18"/>
      <c r="I26" s="18"/>
      <c r="J26" s="18"/>
      <c r="K26" s="18"/>
      <c r="L26" s="18"/>
      <c r="M26" s="18"/>
      <c r="N26" s="19" t="s">
        <v>84</v>
      </c>
      <c r="O26" s="18"/>
      <c r="P26" s="18"/>
      <c r="Q26" s="18"/>
      <c r="R26" s="18"/>
      <c r="S26" s="18"/>
      <c r="T26" s="18"/>
      <c r="U26" s="20"/>
      <c r="V26" s="18"/>
      <c r="W26" s="17" t="s">
        <v>85</v>
      </c>
      <c r="X26" s="18"/>
      <c r="Y26" s="19" t="s">
        <v>46</v>
      </c>
      <c r="Z26" s="18"/>
      <c r="AA26" s="21">
        <f t="shared" si="0"/>
        <v>0</v>
      </c>
    </row>
    <row r="27" spans="2:27" s="16" customFormat="1" ht="12.95" customHeight="1" x14ac:dyDescent="0.25">
      <c r="B27" s="17">
        <v>16</v>
      </c>
      <c r="C27" s="18"/>
      <c r="D27" s="19" t="s">
        <v>86</v>
      </c>
      <c r="E27" s="18"/>
      <c r="F27" s="18"/>
      <c r="G27" s="18"/>
      <c r="H27" s="18"/>
      <c r="I27" s="18"/>
      <c r="J27" s="18"/>
      <c r="K27" s="18"/>
      <c r="L27" s="18"/>
      <c r="M27" s="18"/>
      <c r="N27" s="19" t="s">
        <v>87</v>
      </c>
      <c r="O27" s="18"/>
      <c r="P27" s="18"/>
      <c r="Q27" s="18"/>
      <c r="R27" s="18"/>
      <c r="S27" s="18"/>
      <c r="T27" s="18"/>
      <c r="U27" s="20"/>
      <c r="V27" s="18"/>
      <c r="W27" s="17" t="s">
        <v>88</v>
      </c>
      <c r="X27" s="18"/>
      <c r="Y27" s="19" t="s">
        <v>50</v>
      </c>
      <c r="Z27" s="18"/>
      <c r="AA27" s="21">
        <f t="shared" si="0"/>
        <v>0</v>
      </c>
    </row>
    <row r="28" spans="2:27" s="16" customFormat="1" ht="12.95" customHeight="1" x14ac:dyDescent="0.25">
      <c r="B28" s="17">
        <v>17</v>
      </c>
      <c r="C28" s="18"/>
      <c r="D28" s="19" t="s">
        <v>89</v>
      </c>
      <c r="E28" s="18"/>
      <c r="F28" s="18"/>
      <c r="G28" s="18"/>
      <c r="H28" s="18"/>
      <c r="I28" s="18"/>
      <c r="J28" s="18"/>
      <c r="K28" s="18"/>
      <c r="L28" s="18"/>
      <c r="M28" s="18"/>
      <c r="N28" s="19" t="s">
        <v>90</v>
      </c>
      <c r="O28" s="18"/>
      <c r="P28" s="18"/>
      <c r="Q28" s="18"/>
      <c r="R28" s="18"/>
      <c r="S28" s="18"/>
      <c r="T28" s="18"/>
      <c r="U28" s="20"/>
      <c r="V28" s="18"/>
      <c r="W28" s="17" t="s">
        <v>91</v>
      </c>
      <c r="X28" s="18"/>
      <c r="Y28" s="19" t="s">
        <v>50</v>
      </c>
      <c r="Z28" s="18"/>
      <c r="AA28" s="21">
        <f t="shared" si="0"/>
        <v>0</v>
      </c>
    </row>
    <row r="29" spans="2:27" s="16" customFormat="1" ht="12.95" customHeight="1" x14ac:dyDescent="0.25">
      <c r="B29" s="17">
        <v>18</v>
      </c>
      <c r="C29" s="18"/>
      <c r="D29" s="19" t="s">
        <v>92</v>
      </c>
      <c r="E29" s="18"/>
      <c r="F29" s="18"/>
      <c r="G29" s="18"/>
      <c r="H29" s="18"/>
      <c r="I29" s="18"/>
      <c r="J29" s="18"/>
      <c r="K29" s="18"/>
      <c r="L29" s="18"/>
      <c r="M29" s="18"/>
      <c r="N29" s="19" t="s">
        <v>93</v>
      </c>
      <c r="O29" s="18"/>
      <c r="P29" s="18"/>
      <c r="Q29" s="18"/>
      <c r="R29" s="18"/>
      <c r="S29" s="18"/>
      <c r="T29" s="18"/>
      <c r="U29" s="20"/>
      <c r="V29" s="18"/>
      <c r="W29" s="17" t="s">
        <v>64</v>
      </c>
      <c r="X29" s="18"/>
      <c r="Y29" s="19" t="s">
        <v>50</v>
      </c>
      <c r="Z29" s="18"/>
      <c r="AA29" s="21">
        <f t="shared" si="0"/>
        <v>0</v>
      </c>
    </row>
    <row r="30" spans="2:27" s="16" customFormat="1" ht="12.95" customHeight="1" x14ac:dyDescent="0.25">
      <c r="B30" s="17">
        <v>19</v>
      </c>
      <c r="C30" s="18"/>
      <c r="D30" s="19" t="s">
        <v>94</v>
      </c>
      <c r="E30" s="18"/>
      <c r="F30" s="18"/>
      <c r="G30" s="18"/>
      <c r="H30" s="18"/>
      <c r="I30" s="18"/>
      <c r="J30" s="18"/>
      <c r="K30" s="18"/>
      <c r="L30" s="18"/>
      <c r="M30" s="18"/>
      <c r="N30" s="19" t="s">
        <v>95</v>
      </c>
      <c r="O30" s="18"/>
      <c r="P30" s="18"/>
      <c r="Q30" s="18"/>
      <c r="R30" s="18"/>
      <c r="S30" s="18"/>
      <c r="T30" s="18"/>
      <c r="U30" s="20"/>
      <c r="V30" s="18"/>
      <c r="W30" s="17" t="s">
        <v>88</v>
      </c>
      <c r="X30" s="18"/>
      <c r="Y30" s="19" t="s">
        <v>50</v>
      </c>
      <c r="Z30" s="18"/>
      <c r="AA30" s="21">
        <f t="shared" si="0"/>
        <v>0</v>
      </c>
    </row>
    <row r="31" spans="2:27" s="16" customFormat="1" ht="12.95" customHeight="1" x14ac:dyDescent="0.25">
      <c r="B31" s="17">
        <v>20</v>
      </c>
      <c r="C31" s="18"/>
      <c r="D31" s="19" t="s">
        <v>96</v>
      </c>
      <c r="E31" s="18"/>
      <c r="F31" s="18"/>
      <c r="G31" s="18"/>
      <c r="H31" s="18"/>
      <c r="I31" s="18"/>
      <c r="J31" s="18"/>
      <c r="K31" s="18"/>
      <c r="L31" s="18"/>
      <c r="M31" s="18"/>
      <c r="N31" s="19" t="s">
        <v>97</v>
      </c>
      <c r="O31" s="18"/>
      <c r="P31" s="18"/>
      <c r="Q31" s="18"/>
      <c r="R31" s="18"/>
      <c r="S31" s="18"/>
      <c r="T31" s="18"/>
      <c r="U31" s="20"/>
      <c r="V31" s="18"/>
      <c r="W31" s="17" t="s">
        <v>59</v>
      </c>
      <c r="X31" s="18"/>
      <c r="Y31" s="19" t="s">
        <v>46</v>
      </c>
      <c r="Z31" s="18"/>
      <c r="AA31" s="21">
        <f t="shared" si="0"/>
        <v>0</v>
      </c>
    </row>
    <row r="32" spans="2:27" s="16" customFormat="1" ht="12.95" customHeight="1" x14ac:dyDescent="0.25">
      <c r="B32" s="17">
        <v>21</v>
      </c>
      <c r="C32" s="18"/>
      <c r="D32" s="19" t="s">
        <v>98</v>
      </c>
      <c r="E32" s="18"/>
      <c r="F32" s="18"/>
      <c r="G32" s="18"/>
      <c r="H32" s="18"/>
      <c r="I32" s="18"/>
      <c r="J32" s="18"/>
      <c r="K32" s="18"/>
      <c r="L32" s="18"/>
      <c r="M32" s="18"/>
      <c r="N32" s="19" t="s">
        <v>99</v>
      </c>
      <c r="O32" s="18"/>
      <c r="P32" s="18"/>
      <c r="Q32" s="18"/>
      <c r="R32" s="18"/>
      <c r="S32" s="18"/>
      <c r="T32" s="18"/>
      <c r="U32" s="20"/>
      <c r="V32" s="18"/>
      <c r="W32" s="17" t="s">
        <v>100</v>
      </c>
      <c r="X32" s="18"/>
      <c r="Y32" s="19" t="s">
        <v>46</v>
      </c>
      <c r="Z32" s="18"/>
      <c r="AA32" s="21">
        <f t="shared" si="0"/>
        <v>0</v>
      </c>
    </row>
    <row r="33" spans="2:27" s="16" customFormat="1" ht="12.95" customHeight="1" x14ac:dyDescent="0.25">
      <c r="B33" s="17">
        <v>22</v>
      </c>
      <c r="C33" s="18"/>
      <c r="D33" s="19" t="s">
        <v>101</v>
      </c>
      <c r="E33" s="18"/>
      <c r="F33" s="18"/>
      <c r="G33" s="18"/>
      <c r="H33" s="18"/>
      <c r="I33" s="18"/>
      <c r="J33" s="18"/>
      <c r="K33" s="18"/>
      <c r="L33" s="18"/>
      <c r="M33" s="18"/>
      <c r="N33" s="19" t="s">
        <v>102</v>
      </c>
      <c r="O33" s="18"/>
      <c r="P33" s="18"/>
      <c r="Q33" s="18"/>
      <c r="R33" s="18"/>
      <c r="S33" s="18"/>
      <c r="T33" s="18"/>
      <c r="U33" s="20"/>
      <c r="V33" s="18"/>
      <c r="W33" s="17" t="s">
        <v>103</v>
      </c>
      <c r="X33" s="18"/>
      <c r="Y33" s="19" t="s">
        <v>46</v>
      </c>
      <c r="Z33" s="18"/>
      <c r="AA33" s="21">
        <f t="shared" si="0"/>
        <v>0</v>
      </c>
    </row>
    <row r="34" spans="2:27" s="16" customFormat="1" ht="12.95" customHeight="1" x14ac:dyDescent="0.25">
      <c r="B34" s="17">
        <v>23</v>
      </c>
      <c r="C34" s="18"/>
      <c r="D34" s="19" t="s">
        <v>104</v>
      </c>
      <c r="E34" s="18"/>
      <c r="F34" s="18"/>
      <c r="G34" s="18"/>
      <c r="H34" s="18"/>
      <c r="I34" s="18"/>
      <c r="J34" s="18"/>
      <c r="K34" s="18"/>
      <c r="L34" s="18"/>
      <c r="M34" s="18"/>
      <c r="N34" s="19" t="s">
        <v>105</v>
      </c>
      <c r="O34" s="18"/>
      <c r="P34" s="18"/>
      <c r="Q34" s="18"/>
      <c r="R34" s="18"/>
      <c r="S34" s="18"/>
      <c r="T34" s="18"/>
      <c r="U34" s="20"/>
      <c r="V34" s="18"/>
      <c r="W34" s="17" t="s">
        <v>103</v>
      </c>
      <c r="X34" s="18"/>
      <c r="Y34" s="19" t="s">
        <v>46</v>
      </c>
      <c r="Z34" s="18"/>
      <c r="AA34" s="21">
        <f t="shared" si="0"/>
        <v>0</v>
      </c>
    </row>
    <row r="35" spans="2:27" s="16" customFormat="1" ht="12.95" customHeight="1" x14ac:dyDescent="0.25">
      <c r="B35" s="17">
        <v>24</v>
      </c>
      <c r="C35" s="18"/>
      <c r="D35" s="19" t="s">
        <v>106</v>
      </c>
      <c r="E35" s="18"/>
      <c r="F35" s="18"/>
      <c r="G35" s="18"/>
      <c r="H35" s="18"/>
      <c r="I35" s="18"/>
      <c r="J35" s="18"/>
      <c r="K35" s="18"/>
      <c r="L35" s="18"/>
      <c r="M35" s="18"/>
      <c r="N35" s="19" t="s">
        <v>107</v>
      </c>
      <c r="O35" s="18"/>
      <c r="P35" s="18"/>
      <c r="Q35" s="18"/>
      <c r="R35" s="18"/>
      <c r="S35" s="18"/>
      <c r="T35" s="18"/>
      <c r="U35" s="20"/>
      <c r="V35" s="18"/>
      <c r="W35" s="17" t="s">
        <v>108</v>
      </c>
      <c r="X35" s="18"/>
      <c r="Y35" s="19" t="s">
        <v>46</v>
      </c>
      <c r="Z35" s="18"/>
      <c r="AA35" s="21">
        <f t="shared" si="0"/>
        <v>0</v>
      </c>
    </row>
    <row r="36" spans="2:27" s="16" customFormat="1" ht="12.95" customHeight="1" x14ac:dyDescent="0.25">
      <c r="B36" s="22"/>
      <c r="C36" s="23"/>
      <c r="D36" s="24"/>
      <c r="E36" s="23"/>
      <c r="F36" s="23"/>
      <c r="G36" s="23"/>
      <c r="H36" s="23"/>
      <c r="I36" s="23"/>
      <c r="J36" s="23"/>
      <c r="K36" s="23"/>
      <c r="L36" s="23"/>
      <c r="M36" s="23"/>
      <c r="N36" s="24"/>
      <c r="O36" s="23"/>
      <c r="P36" s="23"/>
      <c r="Q36" s="23"/>
      <c r="R36" s="23"/>
      <c r="S36" s="23"/>
      <c r="T36" s="23"/>
      <c r="U36" s="26" t="s">
        <v>212</v>
      </c>
      <c r="V36" s="26"/>
      <c r="W36" s="26"/>
      <c r="X36" s="26"/>
      <c r="Y36" s="26"/>
      <c r="Z36" s="26"/>
      <c r="AA36" s="25">
        <f>SUM(AA12:AA35)</f>
        <v>0</v>
      </c>
    </row>
    <row r="37" spans="2:27" s="16" customFormat="1" ht="12.95" customHeight="1" x14ac:dyDescent="0.25">
      <c r="B37" s="17"/>
      <c r="C37" s="18"/>
      <c r="D37" s="19"/>
      <c r="E37" s="18"/>
      <c r="F37" s="18"/>
      <c r="G37" s="18"/>
      <c r="H37" s="18"/>
      <c r="I37" s="18"/>
      <c r="J37" s="18"/>
      <c r="K37" s="18"/>
      <c r="L37" s="18"/>
      <c r="M37" s="18"/>
      <c r="N37" s="19"/>
      <c r="O37" s="18"/>
      <c r="P37" s="18"/>
      <c r="Q37" s="18"/>
      <c r="R37" s="18"/>
      <c r="S37" s="18"/>
      <c r="T37" s="18"/>
      <c r="U37" s="20"/>
      <c r="V37" s="18"/>
      <c r="W37" s="17"/>
      <c r="X37" s="18"/>
      <c r="Y37" s="19"/>
      <c r="Z37" s="18"/>
      <c r="AA37" s="21"/>
    </row>
    <row r="38" spans="2:27" s="16" customFormat="1" ht="12.95" customHeight="1" x14ac:dyDescent="0.25">
      <c r="B38" s="17"/>
      <c r="C38" s="18" t="s">
        <v>109</v>
      </c>
      <c r="D38" s="19"/>
      <c r="E38" s="18"/>
      <c r="F38" s="18" t="s">
        <v>25</v>
      </c>
      <c r="G38" s="18"/>
      <c r="H38" s="18"/>
      <c r="I38" s="18"/>
      <c r="J38" s="18"/>
      <c r="K38" s="18"/>
      <c r="L38" s="18"/>
      <c r="M38" s="18" t="s">
        <v>110</v>
      </c>
      <c r="N38" s="19"/>
      <c r="O38" s="18"/>
      <c r="P38" s="18"/>
      <c r="Q38" s="18"/>
      <c r="R38" s="18"/>
      <c r="S38" s="18"/>
      <c r="T38" s="18"/>
      <c r="U38" s="20"/>
      <c r="V38" s="18"/>
      <c r="W38" s="17"/>
      <c r="X38" s="18"/>
      <c r="Y38" s="19"/>
      <c r="Z38" s="18"/>
      <c r="AA38" s="21"/>
    </row>
    <row r="39" spans="2:27" s="16" customFormat="1" ht="12.95" customHeight="1" x14ac:dyDescent="0.25">
      <c r="B39" s="17"/>
      <c r="C39" s="18"/>
      <c r="D39" s="19"/>
      <c r="E39" s="18"/>
      <c r="F39" s="18"/>
      <c r="G39" s="18"/>
      <c r="H39" s="18"/>
      <c r="I39" s="18"/>
      <c r="J39" s="18"/>
      <c r="K39" s="18"/>
      <c r="L39" s="18"/>
      <c r="M39" s="18"/>
      <c r="N39" s="19"/>
      <c r="O39" s="18"/>
      <c r="P39" s="18"/>
      <c r="Q39" s="18"/>
      <c r="R39" s="18"/>
      <c r="S39" s="18"/>
      <c r="T39" s="18"/>
      <c r="U39" s="20"/>
      <c r="V39" s="18"/>
      <c r="W39" s="17"/>
      <c r="X39" s="18"/>
      <c r="Y39" s="19"/>
      <c r="Z39" s="18"/>
      <c r="AA39" s="21"/>
    </row>
    <row r="40" spans="2:27" ht="2.85" customHeight="1" x14ac:dyDescent="0.25"/>
    <row r="41" spans="2:27" ht="0" hidden="1" customHeight="1" x14ac:dyDescent="0.25"/>
    <row r="42" spans="2:27" ht="17.100000000000001" customHeight="1" x14ac:dyDescent="0.25">
      <c r="B42" s="14" t="s">
        <v>111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spans="2:27" ht="2.85" customHeight="1" x14ac:dyDescent="0.25"/>
    <row r="44" spans="2:27" x14ac:dyDescent="0.25">
      <c r="B44" s="11" t="s">
        <v>37</v>
      </c>
      <c r="C44" s="12"/>
      <c r="D44" s="13" t="s">
        <v>38</v>
      </c>
      <c r="E44" s="12"/>
      <c r="F44" s="12"/>
      <c r="G44" s="12"/>
      <c r="H44" s="12"/>
      <c r="I44" s="12"/>
      <c r="J44" s="12"/>
      <c r="K44" s="12"/>
      <c r="L44" s="12"/>
      <c r="M44" s="12"/>
      <c r="N44" s="13" t="s">
        <v>19</v>
      </c>
      <c r="O44" s="12"/>
      <c r="P44" s="12"/>
      <c r="Q44" s="12"/>
      <c r="R44" s="12"/>
      <c r="S44" s="12"/>
      <c r="T44" s="12"/>
      <c r="U44" s="11" t="s">
        <v>39</v>
      </c>
      <c r="V44" s="12"/>
      <c r="W44" s="11" t="s">
        <v>40</v>
      </c>
      <c r="X44" s="12"/>
      <c r="Y44" s="13" t="s">
        <v>41</v>
      </c>
      <c r="Z44" s="12"/>
      <c r="AA44" s="3" t="s">
        <v>42</v>
      </c>
    </row>
    <row r="45" spans="2:27" s="16" customFormat="1" ht="12.95" customHeight="1" x14ac:dyDescent="0.25">
      <c r="B45" s="27">
        <v>1</v>
      </c>
      <c r="C45" s="27"/>
      <c r="D45" s="28" t="s">
        <v>112</v>
      </c>
      <c r="E45" s="28"/>
      <c r="F45" s="28"/>
      <c r="G45" s="28"/>
      <c r="H45" s="28"/>
      <c r="I45" s="28"/>
      <c r="J45" s="28"/>
      <c r="K45" s="28"/>
      <c r="L45" s="28"/>
      <c r="M45" s="28"/>
      <c r="N45" s="28" t="s">
        <v>113</v>
      </c>
      <c r="O45" s="28"/>
      <c r="P45" s="28"/>
      <c r="Q45" s="28"/>
      <c r="R45" s="28"/>
      <c r="S45" s="28"/>
      <c r="T45" s="28"/>
      <c r="U45" s="29"/>
      <c r="V45" s="29"/>
      <c r="W45" s="27" t="s">
        <v>114</v>
      </c>
      <c r="X45" s="27"/>
      <c r="Y45" s="28" t="s">
        <v>115</v>
      </c>
      <c r="Z45" s="28"/>
      <c r="AA45" s="21">
        <f t="shared" ref="AA45:AA51" si="1">U45*W45</f>
        <v>0</v>
      </c>
    </row>
    <row r="46" spans="2:27" s="16" customFormat="1" ht="12.95" customHeight="1" x14ac:dyDescent="0.25">
      <c r="B46" s="17">
        <v>2</v>
      </c>
      <c r="C46" s="17"/>
      <c r="D46" s="19" t="s">
        <v>116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117</v>
      </c>
      <c r="O46" s="19"/>
      <c r="P46" s="19"/>
      <c r="Q46" s="19"/>
      <c r="R46" s="19"/>
      <c r="S46" s="19"/>
      <c r="T46" s="19"/>
      <c r="U46" s="20"/>
      <c r="V46" s="20"/>
      <c r="W46" s="17" t="s">
        <v>118</v>
      </c>
      <c r="X46" s="17"/>
      <c r="Y46" s="19" t="s">
        <v>46</v>
      </c>
      <c r="Z46" s="19"/>
      <c r="AA46" s="21">
        <f t="shared" si="1"/>
        <v>0</v>
      </c>
    </row>
    <row r="47" spans="2:27" s="16" customFormat="1" ht="12.95" customHeight="1" x14ac:dyDescent="0.25">
      <c r="B47" s="17">
        <v>3</v>
      </c>
      <c r="C47" s="17"/>
      <c r="D47" s="19" t="s">
        <v>119</v>
      </c>
      <c r="E47" s="19"/>
      <c r="F47" s="19"/>
      <c r="G47" s="19"/>
      <c r="H47" s="19"/>
      <c r="I47" s="19"/>
      <c r="J47" s="19"/>
      <c r="K47" s="19"/>
      <c r="L47" s="19"/>
      <c r="M47" s="19"/>
      <c r="N47" s="19" t="s">
        <v>120</v>
      </c>
      <c r="O47" s="19"/>
      <c r="P47" s="19"/>
      <c r="Q47" s="19"/>
      <c r="R47" s="19"/>
      <c r="S47" s="19"/>
      <c r="T47" s="19"/>
      <c r="U47" s="20"/>
      <c r="V47" s="20"/>
      <c r="W47" s="17" t="s">
        <v>118</v>
      </c>
      <c r="X47" s="17"/>
      <c r="Y47" s="19" t="s">
        <v>46</v>
      </c>
      <c r="Z47" s="19"/>
      <c r="AA47" s="21">
        <f t="shared" si="1"/>
        <v>0</v>
      </c>
    </row>
    <row r="48" spans="2:27" s="16" customFormat="1" ht="12.95" customHeight="1" x14ac:dyDescent="0.25">
      <c r="B48" s="17">
        <v>4</v>
      </c>
      <c r="C48" s="17"/>
      <c r="D48" s="19" t="s">
        <v>121</v>
      </c>
      <c r="E48" s="19"/>
      <c r="F48" s="19"/>
      <c r="G48" s="19"/>
      <c r="H48" s="19"/>
      <c r="I48" s="19"/>
      <c r="J48" s="19"/>
      <c r="K48" s="19"/>
      <c r="L48" s="19"/>
      <c r="M48" s="19"/>
      <c r="N48" s="19" t="s">
        <v>122</v>
      </c>
      <c r="O48" s="19"/>
      <c r="P48" s="19"/>
      <c r="Q48" s="19"/>
      <c r="R48" s="19"/>
      <c r="S48" s="19"/>
      <c r="T48" s="19"/>
      <c r="U48" s="20"/>
      <c r="V48" s="20"/>
      <c r="W48" s="17" t="s">
        <v>118</v>
      </c>
      <c r="X48" s="17"/>
      <c r="Y48" s="19" t="s">
        <v>46</v>
      </c>
      <c r="Z48" s="19"/>
      <c r="AA48" s="21">
        <f t="shared" si="1"/>
        <v>0</v>
      </c>
    </row>
    <row r="49" spans="2:27" s="16" customFormat="1" ht="12.95" customHeight="1" x14ac:dyDescent="0.25">
      <c r="B49" s="17">
        <v>5</v>
      </c>
      <c r="C49" s="17"/>
      <c r="D49" s="19" t="s">
        <v>123</v>
      </c>
      <c r="E49" s="19"/>
      <c r="F49" s="19"/>
      <c r="G49" s="19"/>
      <c r="H49" s="19"/>
      <c r="I49" s="19"/>
      <c r="J49" s="19"/>
      <c r="K49" s="19"/>
      <c r="L49" s="19"/>
      <c r="M49" s="19"/>
      <c r="N49" s="19" t="s">
        <v>124</v>
      </c>
      <c r="O49" s="19"/>
      <c r="P49" s="19"/>
      <c r="Q49" s="19"/>
      <c r="R49" s="19"/>
      <c r="S49" s="19"/>
      <c r="T49" s="19"/>
      <c r="U49" s="20"/>
      <c r="V49" s="20"/>
      <c r="W49" s="17" t="s">
        <v>118</v>
      </c>
      <c r="X49" s="17"/>
      <c r="Y49" s="19" t="s">
        <v>46</v>
      </c>
      <c r="Z49" s="19"/>
      <c r="AA49" s="21">
        <f t="shared" si="1"/>
        <v>0</v>
      </c>
    </row>
    <row r="50" spans="2:27" s="16" customFormat="1" ht="12.95" customHeight="1" x14ac:dyDescent="0.25">
      <c r="B50" s="17">
        <v>6</v>
      </c>
      <c r="C50" s="17"/>
      <c r="D50" s="19" t="s">
        <v>125</v>
      </c>
      <c r="E50" s="19"/>
      <c r="F50" s="19"/>
      <c r="G50" s="19"/>
      <c r="H50" s="19"/>
      <c r="I50" s="19"/>
      <c r="J50" s="19"/>
      <c r="K50" s="19"/>
      <c r="L50" s="19"/>
      <c r="M50" s="19"/>
      <c r="N50" s="19" t="s">
        <v>126</v>
      </c>
      <c r="O50" s="19"/>
      <c r="P50" s="19"/>
      <c r="Q50" s="19"/>
      <c r="R50" s="19"/>
      <c r="S50" s="19"/>
      <c r="T50" s="19"/>
      <c r="U50" s="20"/>
      <c r="V50" s="20"/>
      <c r="W50" s="17" t="s">
        <v>56</v>
      </c>
      <c r="X50" s="17"/>
      <c r="Y50" s="19" t="s">
        <v>50</v>
      </c>
      <c r="Z50" s="19"/>
      <c r="AA50" s="21">
        <f t="shared" si="1"/>
        <v>0</v>
      </c>
    </row>
    <row r="51" spans="2:27" s="16" customFormat="1" ht="12.95" customHeight="1" x14ac:dyDescent="0.25">
      <c r="B51" s="30">
        <v>7</v>
      </c>
      <c r="C51" s="30"/>
      <c r="D51" s="31" t="s">
        <v>127</v>
      </c>
      <c r="E51" s="31"/>
      <c r="F51" s="31"/>
      <c r="G51" s="31"/>
      <c r="H51" s="31"/>
      <c r="I51" s="31"/>
      <c r="J51" s="31"/>
      <c r="K51" s="31"/>
      <c r="L51" s="31"/>
      <c r="M51" s="31"/>
      <c r="N51" s="31" t="s">
        <v>128</v>
      </c>
      <c r="O51" s="31"/>
      <c r="P51" s="31"/>
      <c r="Q51" s="31"/>
      <c r="R51" s="31"/>
      <c r="S51" s="31"/>
      <c r="T51" s="31"/>
      <c r="U51" s="32"/>
      <c r="V51" s="32"/>
      <c r="W51" s="30" t="s">
        <v>56</v>
      </c>
      <c r="X51" s="30"/>
      <c r="Y51" s="31" t="s">
        <v>50</v>
      </c>
      <c r="Z51" s="31"/>
      <c r="AA51" s="21">
        <f t="shared" si="1"/>
        <v>0</v>
      </c>
    </row>
    <row r="52" spans="2:27" s="16" customFormat="1" ht="12.95" customHeight="1" x14ac:dyDescent="0.25">
      <c r="B52" s="22"/>
      <c r="C52" s="23"/>
      <c r="D52" s="24"/>
      <c r="E52" s="23"/>
      <c r="F52" s="23"/>
      <c r="G52" s="23"/>
      <c r="H52" s="23"/>
      <c r="I52" s="23"/>
      <c r="J52" s="23"/>
      <c r="K52" s="23"/>
      <c r="L52" s="23"/>
      <c r="M52" s="23"/>
      <c r="N52" s="24"/>
      <c r="O52" s="23"/>
      <c r="P52" s="23"/>
      <c r="Q52" s="23"/>
      <c r="R52" s="23"/>
      <c r="S52" s="23"/>
      <c r="T52" s="23"/>
      <c r="U52" s="26" t="s">
        <v>212</v>
      </c>
      <c r="V52" s="26"/>
      <c r="W52" s="26"/>
      <c r="X52" s="26"/>
      <c r="Y52" s="26"/>
      <c r="Z52" s="26"/>
      <c r="AA52" s="25">
        <f>SUM(AA45:AA51)</f>
        <v>0</v>
      </c>
    </row>
    <row r="53" spans="2:27" s="16" customFormat="1" ht="12.95" customHeight="1" x14ac:dyDescent="0.25">
      <c r="B53" s="17"/>
      <c r="C53" s="17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20"/>
      <c r="V53" s="20"/>
      <c r="W53" s="17"/>
      <c r="X53" s="17"/>
      <c r="Y53" s="19"/>
      <c r="Z53" s="19"/>
      <c r="AA53" s="21"/>
    </row>
    <row r="54" spans="2:27" s="16" customFormat="1" ht="12.95" customHeight="1" x14ac:dyDescent="0.25">
      <c r="B54" s="17"/>
      <c r="C54" s="17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20"/>
      <c r="V54" s="20"/>
      <c r="W54" s="17"/>
      <c r="X54" s="17"/>
      <c r="Y54" s="19"/>
      <c r="Z54" s="19"/>
      <c r="AA54" s="21"/>
    </row>
    <row r="55" spans="2:27" s="16" customFormat="1" ht="12.95" customHeight="1" x14ac:dyDescent="0.25">
      <c r="B55" s="17"/>
      <c r="C55" s="17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20"/>
      <c r="V55" s="20"/>
      <c r="W55" s="17"/>
      <c r="X55" s="17"/>
      <c r="Y55" s="19"/>
      <c r="Z55" s="19"/>
      <c r="AA55" s="21"/>
    </row>
    <row r="56" spans="2:27" ht="2.85" customHeight="1" x14ac:dyDescent="0.25"/>
    <row r="57" spans="2:27" ht="0" hidden="1" customHeight="1" x14ac:dyDescent="0.25"/>
    <row r="58" spans="2:27" ht="17.100000000000001" customHeight="1" x14ac:dyDescent="0.25">
      <c r="B58" s="14" t="s">
        <v>129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</row>
    <row r="59" spans="2:27" ht="2.85" customHeight="1" x14ac:dyDescent="0.25"/>
    <row r="60" spans="2:27" x14ac:dyDescent="0.25">
      <c r="B60" s="11" t="s">
        <v>37</v>
      </c>
      <c r="C60" s="12"/>
      <c r="D60" s="13" t="s">
        <v>38</v>
      </c>
      <c r="E60" s="12"/>
      <c r="F60" s="12"/>
      <c r="G60" s="12"/>
      <c r="H60" s="12"/>
      <c r="I60" s="12"/>
      <c r="J60" s="12"/>
      <c r="K60" s="12"/>
      <c r="L60" s="12"/>
      <c r="M60" s="12"/>
      <c r="N60" s="13" t="s">
        <v>19</v>
      </c>
      <c r="O60" s="12"/>
      <c r="P60" s="12"/>
      <c r="Q60" s="12"/>
      <c r="R60" s="12"/>
      <c r="S60" s="12"/>
      <c r="T60" s="12"/>
      <c r="U60" s="11" t="s">
        <v>39</v>
      </c>
      <c r="V60" s="12"/>
      <c r="W60" s="11" t="s">
        <v>40</v>
      </c>
      <c r="X60" s="12"/>
      <c r="Y60" s="13" t="s">
        <v>41</v>
      </c>
      <c r="Z60" s="12"/>
      <c r="AA60" s="3" t="s">
        <v>42</v>
      </c>
    </row>
    <row r="61" spans="2:27" s="16" customFormat="1" ht="12.95" customHeight="1" x14ac:dyDescent="0.25">
      <c r="B61" s="17">
        <v>1</v>
      </c>
      <c r="C61" s="18"/>
      <c r="D61" s="19" t="s">
        <v>130</v>
      </c>
      <c r="E61" s="18"/>
      <c r="F61" s="18"/>
      <c r="G61" s="18"/>
      <c r="H61" s="18"/>
      <c r="I61" s="18"/>
      <c r="J61" s="18"/>
      <c r="K61" s="18"/>
      <c r="L61" s="18"/>
      <c r="M61" s="18"/>
      <c r="N61" s="19" t="s">
        <v>131</v>
      </c>
      <c r="O61" s="18"/>
      <c r="P61" s="18"/>
      <c r="Q61" s="18"/>
      <c r="R61" s="18"/>
      <c r="S61" s="18"/>
      <c r="T61" s="18"/>
      <c r="U61" s="20"/>
      <c r="V61" s="18"/>
      <c r="W61" s="17" t="s">
        <v>56</v>
      </c>
      <c r="X61" s="18"/>
      <c r="Y61" s="19" t="s">
        <v>50</v>
      </c>
      <c r="Z61" s="18"/>
      <c r="AA61" s="21">
        <f t="shared" ref="AA61:AA66" si="2">U61*W61</f>
        <v>0</v>
      </c>
    </row>
    <row r="62" spans="2:27" s="16" customFormat="1" ht="12.95" customHeight="1" x14ac:dyDescent="0.25">
      <c r="B62" s="17">
        <v>2</v>
      </c>
      <c r="C62" s="18"/>
      <c r="D62" s="19" t="s">
        <v>132</v>
      </c>
      <c r="E62" s="18"/>
      <c r="F62" s="18"/>
      <c r="G62" s="18"/>
      <c r="H62" s="18"/>
      <c r="I62" s="18"/>
      <c r="J62" s="18"/>
      <c r="K62" s="18"/>
      <c r="L62" s="18"/>
      <c r="M62" s="18"/>
      <c r="N62" s="19" t="s">
        <v>133</v>
      </c>
      <c r="O62" s="18"/>
      <c r="P62" s="18"/>
      <c r="Q62" s="18"/>
      <c r="R62" s="18"/>
      <c r="S62" s="18"/>
      <c r="T62" s="18"/>
      <c r="U62" s="20"/>
      <c r="V62" s="18"/>
      <c r="W62" s="17" t="s">
        <v>56</v>
      </c>
      <c r="X62" s="18"/>
      <c r="Y62" s="19" t="s">
        <v>50</v>
      </c>
      <c r="Z62" s="18"/>
      <c r="AA62" s="21">
        <f t="shared" si="2"/>
        <v>0</v>
      </c>
    </row>
    <row r="63" spans="2:27" s="16" customFormat="1" ht="12.95" customHeight="1" x14ac:dyDescent="0.25">
      <c r="B63" s="17">
        <v>3</v>
      </c>
      <c r="C63" s="18"/>
      <c r="D63" s="19" t="s">
        <v>134</v>
      </c>
      <c r="E63" s="18"/>
      <c r="F63" s="18"/>
      <c r="G63" s="18"/>
      <c r="H63" s="18"/>
      <c r="I63" s="18"/>
      <c r="J63" s="18"/>
      <c r="K63" s="18"/>
      <c r="L63" s="18"/>
      <c r="M63" s="18"/>
      <c r="N63" s="19" t="s">
        <v>135</v>
      </c>
      <c r="O63" s="18"/>
      <c r="P63" s="18"/>
      <c r="Q63" s="18"/>
      <c r="R63" s="18"/>
      <c r="S63" s="18"/>
      <c r="T63" s="18"/>
      <c r="U63" s="20"/>
      <c r="V63" s="18"/>
      <c r="W63" s="17" t="s">
        <v>91</v>
      </c>
      <c r="X63" s="18"/>
      <c r="Y63" s="19" t="s">
        <v>50</v>
      </c>
      <c r="Z63" s="18"/>
      <c r="AA63" s="21">
        <f t="shared" si="2"/>
        <v>0</v>
      </c>
    </row>
    <row r="64" spans="2:27" s="16" customFormat="1" ht="12.95" customHeight="1" x14ac:dyDescent="0.25">
      <c r="B64" s="17">
        <v>4</v>
      </c>
      <c r="C64" s="18"/>
      <c r="D64" s="19" t="s">
        <v>136</v>
      </c>
      <c r="E64" s="18"/>
      <c r="F64" s="18"/>
      <c r="G64" s="18"/>
      <c r="H64" s="18"/>
      <c r="I64" s="18"/>
      <c r="J64" s="18"/>
      <c r="K64" s="18"/>
      <c r="L64" s="18"/>
      <c r="M64" s="18"/>
      <c r="N64" s="19" t="s">
        <v>137</v>
      </c>
      <c r="O64" s="18"/>
      <c r="P64" s="18"/>
      <c r="Q64" s="18"/>
      <c r="R64" s="18"/>
      <c r="S64" s="18"/>
      <c r="T64" s="18"/>
      <c r="U64" s="20"/>
      <c r="V64" s="18"/>
      <c r="W64" s="17" t="s">
        <v>138</v>
      </c>
      <c r="X64" s="18"/>
      <c r="Y64" s="19" t="s">
        <v>50</v>
      </c>
      <c r="Z64" s="18"/>
      <c r="AA64" s="21">
        <f t="shared" si="2"/>
        <v>0</v>
      </c>
    </row>
    <row r="65" spans="2:27" s="16" customFormat="1" ht="12.95" customHeight="1" x14ac:dyDescent="0.25">
      <c r="B65" s="17">
        <v>5</v>
      </c>
      <c r="C65" s="18"/>
      <c r="D65" s="19" t="s">
        <v>139</v>
      </c>
      <c r="E65" s="18"/>
      <c r="F65" s="18"/>
      <c r="G65" s="18"/>
      <c r="H65" s="18"/>
      <c r="I65" s="18"/>
      <c r="J65" s="18"/>
      <c r="K65" s="18"/>
      <c r="L65" s="18"/>
      <c r="M65" s="18"/>
      <c r="N65" s="19" t="s">
        <v>140</v>
      </c>
      <c r="O65" s="18"/>
      <c r="P65" s="18"/>
      <c r="Q65" s="18"/>
      <c r="R65" s="18"/>
      <c r="S65" s="18"/>
      <c r="T65" s="18"/>
      <c r="U65" s="20"/>
      <c r="V65" s="18"/>
      <c r="W65" s="17" t="s">
        <v>118</v>
      </c>
      <c r="X65" s="18"/>
      <c r="Y65" s="19" t="s">
        <v>46</v>
      </c>
      <c r="Z65" s="18"/>
      <c r="AA65" s="21">
        <f t="shared" si="2"/>
        <v>0</v>
      </c>
    </row>
    <row r="66" spans="2:27" s="16" customFormat="1" ht="12.95" customHeight="1" x14ac:dyDescent="0.25">
      <c r="B66" s="17">
        <v>6</v>
      </c>
      <c r="C66" s="18"/>
      <c r="D66" s="19" t="s">
        <v>141</v>
      </c>
      <c r="E66" s="18"/>
      <c r="F66" s="18"/>
      <c r="G66" s="18"/>
      <c r="H66" s="18"/>
      <c r="I66" s="18"/>
      <c r="J66" s="18"/>
      <c r="K66" s="18"/>
      <c r="L66" s="18"/>
      <c r="M66" s="18"/>
      <c r="N66" s="19" t="s">
        <v>142</v>
      </c>
      <c r="O66" s="18"/>
      <c r="P66" s="18"/>
      <c r="Q66" s="18"/>
      <c r="R66" s="18"/>
      <c r="S66" s="18"/>
      <c r="T66" s="18"/>
      <c r="U66" s="20"/>
      <c r="V66" s="18"/>
      <c r="W66" s="17" t="s">
        <v>56</v>
      </c>
      <c r="X66" s="18"/>
      <c r="Y66" s="19" t="s">
        <v>50</v>
      </c>
      <c r="Z66" s="18"/>
      <c r="AA66" s="21">
        <f t="shared" si="2"/>
        <v>0</v>
      </c>
    </row>
    <row r="67" spans="2:27" s="16" customFormat="1" ht="12.95" customHeight="1" x14ac:dyDescent="0.25">
      <c r="B67" s="22"/>
      <c r="C67" s="23"/>
      <c r="D67" s="24"/>
      <c r="E67" s="23"/>
      <c r="F67" s="23"/>
      <c r="G67" s="23"/>
      <c r="H67" s="23"/>
      <c r="I67" s="23"/>
      <c r="J67" s="23"/>
      <c r="K67" s="23"/>
      <c r="L67" s="23"/>
      <c r="M67" s="23"/>
      <c r="N67" s="24"/>
      <c r="O67" s="23"/>
      <c r="P67" s="23"/>
      <c r="Q67" s="23"/>
      <c r="R67" s="23"/>
      <c r="S67" s="23"/>
      <c r="T67" s="23"/>
      <c r="U67" s="26" t="s">
        <v>213</v>
      </c>
      <c r="V67" s="26"/>
      <c r="W67" s="26"/>
      <c r="X67" s="26"/>
      <c r="Y67" s="26"/>
      <c r="Z67" s="26"/>
      <c r="AA67" s="25">
        <f>SUM(AA61:AA66)</f>
        <v>0</v>
      </c>
    </row>
    <row r="68" spans="2:27" s="16" customFormat="1" ht="12.95" customHeight="1" x14ac:dyDescent="0.25">
      <c r="B68" s="17"/>
      <c r="C68" s="18"/>
      <c r="D68" s="19"/>
      <c r="E68" s="18"/>
      <c r="F68" s="18"/>
      <c r="G68" s="18"/>
      <c r="H68" s="18"/>
      <c r="I68" s="18"/>
      <c r="J68" s="18"/>
      <c r="K68" s="18"/>
      <c r="L68" s="18"/>
      <c r="M68" s="18"/>
      <c r="N68" s="19"/>
      <c r="O68" s="18"/>
      <c r="P68" s="18"/>
      <c r="Q68" s="18"/>
      <c r="R68" s="18"/>
      <c r="S68" s="18"/>
      <c r="T68" s="18"/>
      <c r="U68" s="20"/>
      <c r="V68" s="18"/>
      <c r="W68" s="17"/>
      <c r="X68" s="18"/>
      <c r="Y68" s="19"/>
      <c r="Z68" s="18"/>
      <c r="AA68" s="21"/>
    </row>
    <row r="69" spans="2:27" s="16" customFormat="1" ht="12.95" customHeight="1" x14ac:dyDescent="0.25">
      <c r="B69" s="17"/>
      <c r="C69" s="18"/>
      <c r="D69" s="19"/>
      <c r="E69" s="18"/>
      <c r="F69" s="18"/>
      <c r="G69" s="18"/>
      <c r="H69" s="18"/>
      <c r="I69" s="18"/>
      <c r="J69" s="18"/>
      <c r="K69" s="18"/>
      <c r="L69" s="18"/>
      <c r="M69" s="18"/>
      <c r="N69" s="19"/>
      <c r="O69" s="18"/>
      <c r="P69" s="18"/>
      <c r="Q69" s="18"/>
      <c r="R69" s="18"/>
      <c r="S69" s="18"/>
      <c r="T69" s="18"/>
      <c r="U69" s="20"/>
      <c r="V69" s="18"/>
      <c r="W69" s="17"/>
      <c r="X69" s="18"/>
      <c r="Y69" s="19"/>
      <c r="Z69" s="18"/>
      <c r="AA69" s="21"/>
    </row>
    <row r="70" spans="2:27" s="16" customFormat="1" ht="12.95" customHeight="1" x14ac:dyDescent="0.25">
      <c r="B70" s="17"/>
      <c r="C70" s="18"/>
      <c r="D70" s="19"/>
      <c r="E70" s="18"/>
      <c r="F70" s="18"/>
      <c r="G70" s="18"/>
      <c r="H70" s="18"/>
      <c r="I70" s="18"/>
      <c r="J70" s="18"/>
      <c r="K70" s="18"/>
      <c r="L70" s="18"/>
      <c r="M70" s="18"/>
      <c r="N70" s="19"/>
      <c r="O70" s="18"/>
      <c r="P70" s="18"/>
      <c r="Q70" s="18"/>
      <c r="R70" s="18"/>
      <c r="S70" s="18"/>
      <c r="T70" s="18"/>
      <c r="U70" s="20"/>
      <c r="V70" s="18"/>
      <c r="W70" s="17"/>
      <c r="X70" s="18"/>
      <c r="Y70" s="19"/>
      <c r="Z70" s="18"/>
      <c r="AA70" s="21"/>
    </row>
    <row r="71" spans="2:27" s="16" customFormat="1" ht="12.95" customHeight="1" x14ac:dyDescent="0.25">
      <c r="B71" s="17"/>
      <c r="C71" s="18"/>
      <c r="D71" s="19"/>
      <c r="E71" s="18"/>
      <c r="F71" s="18"/>
      <c r="G71" s="18"/>
      <c r="H71" s="18"/>
      <c r="I71" s="18"/>
      <c r="J71" s="18"/>
      <c r="K71" s="18"/>
      <c r="L71" s="18"/>
      <c r="M71" s="18"/>
      <c r="N71" s="19"/>
      <c r="O71" s="18"/>
      <c r="P71" s="18"/>
      <c r="Q71" s="18"/>
      <c r="R71" s="18"/>
      <c r="S71" s="18"/>
      <c r="T71" s="18"/>
      <c r="U71" s="20"/>
      <c r="V71" s="18"/>
      <c r="W71" s="17"/>
      <c r="X71" s="18"/>
      <c r="Y71" s="19"/>
      <c r="Z71" s="18"/>
      <c r="AA71" s="21"/>
    </row>
    <row r="72" spans="2:27" s="16" customFormat="1" ht="12.95" customHeight="1" x14ac:dyDescent="0.25">
      <c r="B72" s="17"/>
      <c r="C72" s="18"/>
      <c r="D72" s="19"/>
      <c r="E72" s="18"/>
      <c r="F72" s="18"/>
      <c r="G72" s="18"/>
      <c r="H72" s="18"/>
      <c r="I72" s="18"/>
      <c r="J72" s="18"/>
      <c r="K72" s="18"/>
      <c r="L72" s="18"/>
      <c r="M72" s="18"/>
      <c r="N72" s="19"/>
      <c r="O72" s="18"/>
      <c r="P72" s="18"/>
      <c r="Q72" s="18"/>
      <c r="R72" s="18"/>
      <c r="S72" s="18"/>
      <c r="T72" s="18"/>
      <c r="U72" s="20"/>
      <c r="V72" s="18"/>
      <c r="W72" s="17"/>
      <c r="X72" s="18"/>
      <c r="Y72" s="19"/>
      <c r="Z72" s="18"/>
      <c r="AA72" s="21"/>
    </row>
    <row r="73" spans="2:27" ht="2.85" customHeight="1" x14ac:dyDescent="0.25"/>
    <row r="74" spans="2:27" ht="0" hidden="1" customHeight="1" x14ac:dyDescent="0.25"/>
    <row r="75" spans="2:27" ht="17.100000000000001" customHeight="1" x14ac:dyDescent="0.25">
      <c r="B75" s="14" t="s">
        <v>143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</row>
    <row r="76" spans="2:27" ht="2.85" customHeight="1" x14ac:dyDescent="0.25"/>
    <row r="77" spans="2:27" x14ac:dyDescent="0.25">
      <c r="B77" s="11" t="s">
        <v>37</v>
      </c>
      <c r="C77" s="12"/>
      <c r="D77" s="13" t="s">
        <v>38</v>
      </c>
      <c r="E77" s="12"/>
      <c r="F77" s="12"/>
      <c r="G77" s="12"/>
      <c r="H77" s="12"/>
      <c r="I77" s="12"/>
      <c r="J77" s="12"/>
      <c r="K77" s="12"/>
      <c r="L77" s="12"/>
      <c r="M77" s="12"/>
      <c r="N77" s="13" t="s">
        <v>19</v>
      </c>
      <c r="O77" s="12"/>
      <c r="P77" s="12"/>
      <c r="Q77" s="12"/>
      <c r="R77" s="12"/>
      <c r="S77" s="12"/>
      <c r="T77" s="12"/>
      <c r="U77" s="11" t="s">
        <v>39</v>
      </c>
      <c r="V77" s="12"/>
      <c r="W77" s="11" t="s">
        <v>40</v>
      </c>
      <c r="X77" s="12"/>
      <c r="Y77" s="13" t="s">
        <v>41</v>
      </c>
      <c r="Z77" s="12"/>
      <c r="AA77" s="3" t="s">
        <v>42</v>
      </c>
    </row>
    <row r="78" spans="2:27" s="16" customFormat="1" ht="12.95" customHeight="1" x14ac:dyDescent="0.25">
      <c r="B78" s="17">
        <v>1</v>
      </c>
      <c r="C78" s="18"/>
      <c r="D78" s="19" t="s">
        <v>144</v>
      </c>
      <c r="E78" s="18"/>
      <c r="F78" s="18"/>
      <c r="G78" s="18"/>
      <c r="H78" s="18"/>
      <c r="I78" s="18"/>
      <c r="J78" s="18"/>
      <c r="K78" s="18"/>
      <c r="L78" s="18"/>
      <c r="M78" s="18"/>
      <c r="N78" s="19" t="s">
        <v>145</v>
      </c>
      <c r="O78" s="18"/>
      <c r="P78" s="18"/>
      <c r="Q78" s="18"/>
      <c r="R78" s="18"/>
      <c r="S78" s="18"/>
      <c r="T78" s="18"/>
      <c r="U78" s="20"/>
      <c r="V78" s="18"/>
      <c r="W78" s="20">
        <v>50</v>
      </c>
      <c r="X78" s="18"/>
      <c r="Y78" s="19" t="s">
        <v>46</v>
      </c>
      <c r="Z78" s="18"/>
      <c r="AA78" s="21">
        <f t="shared" ref="AA78:AA111" si="3">U78*W78</f>
        <v>0</v>
      </c>
    </row>
    <row r="79" spans="2:27" s="16" customFormat="1" ht="12.95" customHeight="1" x14ac:dyDescent="0.25">
      <c r="B79" s="17">
        <v>2</v>
      </c>
      <c r="C79" s="18"/>
      <c r="D79" s="19" t="s">
        <v>146</v>
      </c>
      <c r="E79" s="18"/>
      <c r="F79" s="18"/>
      <c r="G79" s="18"/>
      <c r="H79" s="18"/>
      <c r="I79" s="18"/>
      <c r="J79" s="18"/>
      <c r="K79" s="18"/>
      <c r="L79" s="18"/>
      <c r="M79" s="18"/>
      <c r="N79" s="19" t="s">
        <v>147</v>
      </c>
      <c r="O79" s="18"/>
      <c r="P79" s="18"/>
      <c r="Q79" s="18"/>
      <c r="R79" s="18"/>
      <c r="S79" s="18"/>
      <c r="T79" s="18"/>
      <c r="U79" s="20"/>
      <c r="V79" s="18"/>
      <c r="W79" s="20">
        <v>15</v>
      </c>
      <c r="X79" s="18"/>
      <c r="Y79" s="19" t="s">
        <v>46</v>
      </c>
      <c r="Z79" s="18"/>
      <c r="AA79" s="21">
        <f t="shared" si="3"/>
        <v>0</v>
      </c>
    </row>
    <row r="80" spans="2:27" s="16" customFormat="1" ht="12.95" customHeight="1" x14ac:dyDescent="0.25">
      <c r="B80" s="17">
        <v>3</v>
      </c>
      <c r="C80" s="18"/>
      <c r="D80" s="19" t="s">
        <v>148</v>
      </c>
      <c r="E80" s="18"/>
      <c r="F80" s="18"/>
      <c r="G80" s="18"/>
      <c r="H80" s="18"/>
      <c r="I80" s="18"/>
      <c r="J80" s="18"/>
      <c r="K80" s="18"/>
      <c r="L80" s="18"/>
      <c r="M80" s="18"/>
      <c r="N80" s="19" t="s">
        <v>149</v>
      </c>
      <c r="O80" s="18"/>
      <c r="P80" s="18"/>
      <c r="Q80" s="18"/>
      <c r="R80" s="18"/>
      <c r="S80" s="18"/>
      <c r="T80" s="18"/>
      <c r="U80" s="20"/>
      <c r="V80" s="18"/>
      <c r="W80" s="20">
        <v>40</v>
      </c>
      <c r="X80" s="18"/>
      <c r="Y80" s="19" t="s">
        <v>46</v>
      </c>
      <c r="Z80" s="18"/>
      <c r="AA80" s="21">
        <f t="shared" si="3"/>
        <v>0</v>
      </c>
    </row>
    <row r="81" spans="2:27" s="16" customFormat="1" ht="12.95" customHeight="1" x14ac:dyDescent="0.25">
      <c r="B81" s="17">
        <v>4</v>
      </c>
      <c r="C81" s="18"/>
      <c r="D81" s="19" t="s">
        <v>150</v>
      </c>
      <c r="E81" s="18"/>
      <c r="F81" s="18"/>
      <c r="G81" s="18"/>
      <c r="H81" s="18"/>
      <c r="I81" s="18"/>
      <c r="J81" s="18"/>
      <c r="K81" s="18"/>
      <c r="L81" s="18"/>
      <c r="M81" s="18"/>
      <c r="N81" s="19" t="s">
        <v>151</v>
      </c>
      <c r="O81" s="18"/>
      <c r="P81" s="18"/>
      <c r="Q81" s="18"/>
      <c r="R81" s="18"/>
      <c r="S81" s="18"/>
      <c r="T81" s="18"/>
      <c r="U81" s="20"/>
      <c r="V81" s="18"/>
      <c r="W81" s="20">
        <v>7</v>
      </c>
      <c r="X81" s="18"/>
      <c r="Y81" s="19" t="s">
        <v>50</v>
      </c>
      <c r="Z81" s="18"/>
      <c r="AA81" s="21">
        <f t="shared" si="3"/>
        <v>0</v>
      </c>
    </row>
    <row r="82" spans="2:27" s="16" customFormat="1" ht="12.95" customHeight="1" x14ac:dyDescent="0.25">
      <c r="B82" s="17">
        <v>5</v>
      </c>
      <c r="C82" s="18"/>
      <c r="D82" s="19" t="s">
        <v>152</v>
      </c>
      <c r="E82" s="18"/>
      <c r="F82" s="18"/>
      <c r="G82" s="18"/>
      <c r="H82" s="18"/>
      <c r="I82" s="18"/>
      <c r="J82" s="18"/>
      <c r="K82" s="18"/>
      <c r="L82" s="18"/>
      <c r="M82" s="18"/>
      <c r="N82" s="19" t="s">
        <v>153</v>
      </c>
      <c r="O82" s="18"/>
      <c r="P82" s="18"/>
      <c r="Q82" s="18"/>
      <c r="R82" s="18"/>
      <c r="S82" s="18"/>
      <c r="T82" s="18"/>
      <c r="U82" s="20"/>
      <c r="V82" s="18"/>
      <c r="W82" s="20">
        <v>35</v>
      </c>
      <c r="X82" s="18"/>
      <c r="Y82" s="19" t="s">
        <v>46</v>
      </c>
      <c r="Z82" s="18"/>
      <c r="AA82" s="21">
        <f t="shared" si="3"/>
        <v>0</v>
      </c>
    </row>
    <row r="83" spans="2:27" s="16" customFormat="1" ht="12.95" customHeight="1" x14ac:dyDescent="0.25">
      <c r="B83" s="17">
        <v>6</v>
      </c>
      <c r="C83" s="18"/>
      <c r="D83" s="19" t="s">
        <v>154</v>
      </c>
      <c r="E83" s="18"/>
      <c r="F83" s="18"/>
      <c r="G83" s="18"/>
      <c r="H83" s="18"/>
      <c r="I83" s="18"/>
      <c r="J83" s="18"/>
      <c r="K83" s="18"/>
      <c r="L83" s="18"/>
      <c r="M83" s="18"/>
      <c r="N83" s="19" t="s">
        <v>155</v>
      </c>
      <c r="O83" s="18"/>
      <c r="P83" s="18"/>
      <c r="Q83" s="18"/>
      <c r="R83" s="18"/>
      <c r="S83" s="18"/>
      <c r="T83" s="18"/>
      <c r="U83" s="20"/>
      <c r="V83" s="18"/>
      <c r="W83" s="20">
        <v>15</v>
      </c>
      <c r="X83" s="18"/>
      <c r="Y83" s="19" t="s">
        <v>46</v>
      </c>
      <c r="Z83" s="18"/>
      <c r="AA83" s="21">
        <f t="shared" si="3"/>
        <v>0</v>
      </c>
    </row>
    <row r="84" spans="2:27" s="16" customFormat="1" ht="12.95" customHeight="1" x14ac:dyDescent="0.25">
      <c r="B84" s="17">
        <v>7</v>
      </c>
      <c r="C84" s="18"/>
      <c r="D84" s="19" t="s">
        <v>156</v>
      </c>
      <c r="E84" s="18"/>
      <c r="F84" s="18"/>
      <c r="G84" s="18"/>
      <c r="H84" s="18"/>
      <c r="I84" s="18"/>
      <c r="J84" s="18"/>
      <c r="K84" s="18"/>
      <c r="L84" s="18"/>
      <c r="M84" s="18"/>
      <c r="N84" s="19" t="s">
        <v>157</v>
      </c>
      <c r="O84" s="18"/>
      <c r="P84" s="18"/>
      <c r="Q84" s="18"/>
      <c r="R84" s="18"/>
      <c r="S84" s="18"/>
      <c r="T84" s="18"/>
      <c r="U84" s="20"/>
      <c r="V84" s="18"/>
      <c r="W84" s="20">
        <v>50</v>
      </c>
      <c r="X84" s="18"/>
      <c r="Y84" s="19" t="s">
        <v>46</v>
      </c>
      <c r="Z84" s="18"/>
      <c r="AA84" s="21">
        <f t="shared" si="3"/>
        <v>0</v>
      </c>
    </row>
    <row r="85" spans="2:27" s="16" customFormat="1" ht="12.95" customHeight="1" x14ac:dyDescent="0.25">
      <c r="B85" s="17">
        <v>8</v>
      </c>
      <c r="C85" s="18"/>
      <c r="D85" s="19" t="s">
        <v>158</v>
      </c>
      <c r="E85" s="18"/>
      <c r="F85" s="18"/>
      <c r="G85" s="18"/>
      <c r="H85" s="18"/>
      <c r="I85" s="18"/>
      <c r="J85" s="18"/>
      <c r="K85" s="18"/>
      <c r="L85" s="18"/>
      <c r="M85" s="18"/>
      <c r="N85" s="19" t="s">
        <v>159</v>
      </c>
      <c r="O85" s="18"/>
      <c r="P85" s="18"/>
      <c r="Q85" s="18"/>
      <c r="R85" s="18"/>
      <c r="S85" s="18"/>
      <c r="T85" s="18"/>
      <c r="U85" s="20"/>
      <c r="V85" s="18"/>
      <c r="W85" s="20">
        <v>12</v>
      </c>
      <c r="X85" s="18"/>
      <c r="Y85" s="19" t="s">
        <v>50</v>
      </c>
      <c r="Z85" s="18"/>
      <c r="AA85" s="21">
        <f t="shared" si="3"/>
        <v>0</v>
      </c>
    </row>
    <row r="86" spans="2:27" s="16" customFormat="1" ht="12.95" customHeight="1" x14ac:dyDescent="0.25">
      <c r="B86" s="17">
        <v>9</v>
      </c>
      <c r="C86" s="18"/>
      <c r="D86" s="19" t="s">
        <v>160</v>
      </c>
      <c r="E86" s="18"/>
      <c r="F86" s="18"/>
      <c r="G86" s="18"/>
      <c r="H86" s="18"/>
      <c r="I86" s="18"/>
      <c r="J86" s="18"/>
      <c r="K86" s="18"/>
      <c r="L86" s="18"/>
      <c r="M86" s="18"/>
      <c r="N86" s="19" t="s">
        <v>161</v>
      </c>
      <c r="O86" s="18"/>
      <c r="P86" s="18"/>
      <c r="Q86" s="18"/>
      <c r="R86" s="18"/>
      <c r="S86" s="18"/>
      <c r="T86" s="18"/>
      <c r="U86" s="20"/>
      <c r="V86" s="18"/>
      <c r="W86" s="20">
        <v>6</v>
      </c>
      <c r="X86" s="18"/>
      <c r="Y86" s="19" t="s">
        <v>50</v>
      </c>
      <c r="Z86" s="18"/>
      <c r="AA86" s="21">
        <f t="shared" si="3"/>
        <v>0</v>
      </c>
    </row>
    <row r="87" spans="2:27" s="16" customFormat="1" ht="12.95" customHeight="1" x14ac:dyDescent="0.25">
      <c r="B87" s="17">
        <v>10</v>
      </c>
      <c r="C87" s="18"/>
      <c r="D87" s="19" t="s">
        <v>162</v>
      </c>
      <c r="E87" s="18"/>
      <c r="F87" s="18"/>
      <c r="G87" s="18"/>
      <c r="H87" s="18"/>
      <c r="I87" s="18"/>
      <c r="J87" s="18"/>
      <c r="K87" s="18"/>
      <c r="L87" s="18"/>
      <c r="M87" s="18"/>
      <c r="N87" s="19" t="s">
        <v>163</v>
      </c>
      <c r="O87" s="18"/>
      <c r="P87" s="18"/>
      <c r="Q87" s="18"/>
      <c r="R87" s="18"/>
      <c r="S87" s="18"/>
      <c r="T87" s="18"/>
      <c r="U87" s="20"/>
      <c r="V87" s="18"/>
      <c r="W87" s="20">
        <v>24</v>
      </c>
      <c r="X87" s="18"/>
      <c r="Y87" s="19" t="s">
        <v>50</v>
      </c>
      <c r="Z87" s="18"/>
      <c r="AA87" s="21">
        <f t="shared" si="3"/>
        <v>0</v>
      </c>
    </row>
    <row r="88" spans="2:27" s="16" customFormat="1" ht="12.95" customHeight="1" x14ac:dyDescent="0.25">
      <c r="B88" s="17">
        <v>11</v>
      </c>
      <c r="C88" s="18"/>
      <c r="D88" s="19" t="s">
        <v>164</v>
      </c>
      <c r="E88" s="18"/>
      <c r="F88" s="18"/>
      <c r="G88" s="18"/>
      <c r="H88" s="18"/>
      <c r="I88" s="18"/>
      <c r="J88" s="18"/>
      <c r="K88" s="18"/>
      <c r="L88" s="18"/>
      <c r="M88" s="18"/>
      <c r="N88" s="19" t="s">
        <v>165</v>
      </c>
      <c r="O88" s="18"/>
      <c r="P88" s="18"/>
      <c r="Q88" s="18"/>
      <c r="R88" s="18"/>
      <c r="S88" s="18"/>
      <c r="T88" s="18"/>
      <c r="U88" s="20"/>
      <c r="V88" s="18"/>
      <c r="W88" s="20">
        <v>2</v>
      </c>
      <c r="X88" s="18"/>
      <c r="Y88" s="19" t="s">
        <v>50</v>
      </c>
      <c r="Z88" s="18"/>
      <c r="AA88" s="21">
        <f t="shared" si="3"/>
        <v>0</v>
      </c>
    </row>
    <row r="89" spans="2:27" s="16" customFormat="1" ht="12.95" customHeight="1" x14ac:dyDescent="0.25">
      <c r="B89" s="17">
        <v>12</v>
      </c>
      <c r="C89" s="18"/>
      <c r="D89" s="19" t="s">
        <v>166</v>
      </c>
      <c r="E89" s="18"/>
      <c r="F89" s="18"/>
      <c r="G89" s="18"/>
      <c r="H89" s="18"/>
      <c r="I89" s="18"/>
      <c r="J89" s="18"/>
      <c r="K89" s="18"/>
      <c r="L89" s="18"/>
      <c r="M89" s="18"/>
      <c r="N89" s="19" t="s">
        <v>167</v>
      </c>
      <c r="O89" s="18"/>
      <c r="P89" s="18"/>
      <c r="Q89" s="18"/>
      <c r="R89" s="18"/>
      <c r="S89" s="18"/>
      <c r="T89" s="18"/>
      <c r="U89" s="20"/>
      <c r="V89" s="18"/>
      <c r="W89" s="20">
        <v>4</v>
      </c>
      <c r="X89" s="18"/>
      <c r="Y89" s="19" t="s">
        <v>50</v>
      </c>
      <c r="Z89" s="18"/>
      <c r="AA89" s="21">
        <f t="shared" si="3"/>
        <v>0</v>
      </c>
    </row>
    <row r="90" spans="2:27" s="16" customFormat="1" ht="12.95" customHeight="1" x14ac:dyDescent="0.25">
      <c r="B90" s="17">
        <v>13</v>
      </c>
      <c r="C90" s="18"/>
      <c r="D90" s="19" t="s">
        <v>168</v>
      </c>
      <c r="E90" s="18"/>
      <c r="F90" s="18"/>
      <c r="G90" s="18"/>
      <c r="H90" s="18"/>
      <c r="I90" s="18"/>
      <c r="J90" s="18"/>
      <c r="K90" s="18"/>
      <c r="L90" s="18"/>
      <c r="M90" s="18"/>
      <c r="N90" s="19" t="s">
        <v>169</v>
      </c>
      <c r="O90" s="18"/>
      <c r="P90" s="18"/>
      <c r="Q90" s="18"/>
      <c r="R90" s="18"/>
      <c r="S90" s="18"/>
      <c r="T90" s="18"/>
      <c r="U90" s="20"/>
      <c r="V90" s="18"/>
      <c r="W90" s="20">
        <v>5</v>
      </c>
      <c r="X90" s="18"/>
      <c r="Y90" s="19" t="s">
        <v>50</v>
      </c>
      <c r="Z90" s="18"/>
      <c r="AA90" s="21">
        <f t="shared" si="3"/>
        <v>0</v>
      </c>
    </row>
    <row r="91" spans="2:27" s="16" customFormat="1" ht="12.95" customHeight="1" x14ac:dyDescent="0.25">
      <c r="B91" s="17">
        <v>14</v>
      </c>
      <c r="C91" s="18"/>
      <c r="D91" s="19" t="s">
        <v>170</v>
      </c>
      <c r="E91" s="18"/>
      <c r="F91" s="18"/>
      <c r="G91" s="18"/>
      <c r="H91" s="18"/>
      <c r="I91" s="18"/>
      <c r="J91" s="18"/>
      <c r="K91" s="18"/>
      <c r="L91" s="18"/>
      <c r="M91" s="18"/>
      <c r="N91" s="19" t="s">
        <v>171</v>
      </c>
      <c r="O91" s="18"/>
      <c r="P91" s="18"/>
      <c r="Q91" s="18"/>
      <c r="R91" s="18"/>
      <c r="S91" s="18"/>
      <c r="T91" s="18"/>
      <c r="U91" s="20"/>
      <c r="V91" s="18"/>
      <c r="W91" s="20">
        <v>5</v>
      </c>
      <c r="X91" s="18"/>
      <c r="Y91" s="19" t="s">
        <v>50</v>
      </c>
      <c r="Z91" s="18"/>
      <c r="AA91" s="21">
        <f t="shared" si="3"/>
        <v>0</v>
      </c>
    </row>
    <row r="92" spans="2:27" s="16" customFormat="1" ht="12.95" customHeight="1" x14ac:dyDescent="0.25">
      <c r="B92" s="17">
        <v>15</v>
      </c>
      <c r="C92" s="18"/>
      <c r="D92" s="19" t="s">
        <v>172</v>
      </c>
      <c r="E92" s="18"/>
      <c r="F92" s="18"/>
      <c r="G92" s="18"/>
      <c r="H92" s="18"/>
      <c r="I92" s="18"/>
      <c r="J92" s="18"/>
      <c r="K92" s="18"/>
      <c r="L92" s="18"/>
      <c r="M92" s="18"/>
      <c r="N92" s="19" t="s">
        <v>173</v>
      </c>
      <c r="O92" s="18"/>
      <c r="P92" s="18"/>
      <c r="Q92" s="18"/>
      <c r="R92" s="18"/>
      <c r="S92" s="18"/>
      <c r="T92" s="18"/>
      <c r="U92" s="20"/>
      <c r="V92" s="18"/>
      <c r="W92" s="20">
        <v>4</v>
      </c>
      <c r="X92" s="18"/>
      <c r="Y92" s="19" t="s">
        <v>50</v>
      </c>
      <c r="Z92" s="18"/>
      <c r="AA92" s="21">
        <f t="shared" si="3"/>
        <v>0</v>
      </c>
    </row>
    <row r="93" spans="2:27" s="16" customFormat="1" ht="12.95" customHeight="1" x14ac:dyDescent="0.25">
      <c r="B93" s="17">
        <v>16</v>
      </c>
      <c r="C93" s="18"/>
      <c r="D93" s="19" t="s">
        <v>174</v>
      </c>
      <c r="E93" s="18"/>
      <c r="F93" s="18"/>
      <c r="G93" s="18"/>
      <c r="H93" s="18"/>
      <c r="I93" s="18"/>
      <c r="J93" s="18"/>
      <c r="K93" s="18"/>
      <c r="L93" s="18"/>
      <c r="M93" s="18"/>
      <c r="N93" s="19" t="s">
        <v>175</v>
      </c>
      <c r="O93" s="18"/>
      <c r="P93" s="18"/>
      <c r="Q93" s="18"/>
      <c r="R93" s="18"/>
      <c r="S93" s="18"/>
      <c r="T93" s="18"/>
      <c r="U93" s="20"/>
      <c r="V93" s="18"/>
      <c r="W93" s="20">
        <v>8</v>
      </c>
      <c r="X93" s="18"/>
      <c r="Y93" s="19" t="s">
        <v>50</v>
      </c>
      <c r="Z93" s="18"/>
      <c r="AA93" s="21">
        <f t="shared" si="3"/>
        <v>0</v>
      </c>
    </row>
    <row r="94" spans="2:27" s="16" customFormat="1" ht="12.95" customHeight="1" x14ac:dyDescent="0.25">
      <c r="B94" s="17">
        <v>17</v>
      </c>
      <c r="C94" s="18"/>
      <c r="D94" s="19" t="s">
        <v>176</v>
      </c>
      <c r="E94" s="18"/>
      <c r="F94" s="18"/>
      <c r="G94" s="18"/>
      <c r="H94" s="18"/>
      <c r="I94" s="18"/>
      <c r="J94" s="18"/>
      <c r="K94" s="18"/>
      <c r="L94" s="18"/>
      <c r="M94" s="18"/>
      <c r="N94" s="19" t="s">
        <v>177</v>
      </c>
      <c r="O94" s="18"/>
      <c r="P94" s="18"/>
      <c r="Q94" s="18"/>
      <c r="R94" s="18"/>
      <c r="S94" s="18"/>
      <c r="T94" s="18"/>
      <c r="U94" s="20"/>
      <c r="V94" s="18"/>
      <c r="W94" s="20">
        <v>5</v>
      </c>
      <c r="X94" s="18"/>
      <c r="Y94" s="19" t="s">
        <v>50</v>
      </c>
      <c r="Z94" s="18"/>
      <c r="AA94" s="21">
        <f t="shared" si="3"/>
        <v>0</v>
      </c>
    </row>
    <row r="95" spans="2:27" s="16" customFormat="1" ht="12.95" customHeight="1" x14ac:dyDescent="0.25">
      <c r="B95" s="17">
        <v>18</v>
      </c>
      <c r="C95" s="18"/>
      <c r="D95" s="19" t="s">
        <v>178</v>
      </c>
      <c r="E95" s="18"/>
      <c r="F95" s="18"/>
      <c r="G95" s="18"/>
      <c r="H95" s="18"/>
      <c r="I95" s="18"/>
      <c r="J95" s="18"/>
      <c r="K95" s="18"/>
      <c r="L95" s="18"/>
      <c r="M95" s="18"/>
      <c r="N95" s="19" t="s">
        <v>179</v>
      </c>
      <c r="O95" s="18"/>
      <c r="P95" s="18"/>
      <c r="Q95" s="18"/>
      <c r="R95" s="18"/>
      <c r="S95" s="18"/>
      <c r="T95" s="18"/>
      <c r="U95" s="20"/>
      <c r="V95" s="18"/>
      <c r="W95" s="20">
        <v>1</v>
      </c>
      <c r="X95" s="18"/>
      <c r="Y95" s="19" t="s">
        <v>50</v>
      </c>
      <c r="Z95" s="18"/>
      <c r="AA95" s="21">
        <f t="shared" si="3"/>
        <v>0</v>
      </c>
    </row>
    <row r="96" spans="2:27" s="16" customFormat="1" ht="12.95" customHeight="1" x14ac:dyDescent="0.25">
      <c r="B96" s="17">
        <v>19</v>
      </c>
      <c r="C96" s="18"/>
      <c r="D96" s="19" t="s">
        <v>180</v>
      </c>
      <c r="E96" s="18"/>
      <c r="F96" s="18"/>
      <c r="G96" s="18"/>
      <c r="H96" s="18"/>
      <c r="I96" s="18"/>
      <c r="J96" s="18"/>
      <c r="K96" s="18"/>
      <c r="L96" s="18"/>
      <c r="M96" s="18"/>
      <c r="N96" s="19" t="s">
        <v>181</v>
      </c>
      <c r="O96" s="18"/>
      <c r="P96" s="18"/>
      <c r="Q96" s="18"/>
      <c r="R96" s="18"/>
      <c r="S96" s="18"/>
      <c r="T96" s="18"/>
      <c r="U96" s="20"/>
      <c r="V96" s="18"/>
      <c r="W96" s="20">
        <v>4</v>
      </c>
      <c r="X96" s="18"/>
      <c r="Y96" s="19" t="s">
        <v>50</v>
      </c>
      <c r="Z96" s="18"/>
      <c r="AA96" s="21">
        <f t="shared" si="3"/>
        <v>0</v>
      </c>
    </row>
    <row r="97" spans="2:27" s="16" customFormat="1" ht="24" customHeight="1" x14ac:dyDescent="0.25">
      <c r="B97" s="17">
        <v>20</v>
      </c>
      <c r="C97" s="18"/>
      <c r="D97" s="19" t="s">
        <v>182</v>
      </c>
      <c r="E97" s="18"/>
      <c r="F97" s="18"/>
      <c r="G97" s="18"/>
      <c r="H97" s="18"/>
      <c r="I97" s="18"/>
      <c r="J97" s="18"/>
      <c r="K97" s="18"/>
      <c r="L97" s="18"/>
      <c r="M97" s="18"/>
      <c r="N97" s="19" t="s">
        <v>183</v>
      </c>
      <c r="O97" s="18"/>
      <c r="P97" s="18"/>
      <c r="Q97" s="18"/>
      <c r="R97" s="18"/>
      <c r="S97" s="18"/>
      <c r="T97" s="18"/>
      <c r="U97" s="20"/>
      <c r="V97" s="18"/>
      <c r="W97" s="20">
        <v>4</v>
      </c>
      <c r="X97" s="18"/>
      <c r="Y97" s="19" t="s">
        <v>50</v>
      </c>
      <c r="Z97" s="18"/>
      <c r="AA97" s="21">
        <f t="shared" si="3"/>
        <v>0</v>
      </c>
    </row>
    <row r="98" spans="2:27" s="16" customFormat="1" ht="24" customHeight="1" x14ac:dyDescent="0.25">
      <c r="B98" s="17">
        <v>21</v>
      </c>
      <c r="C98" s="18"/>
      <c r="D98" s="19" t="s">
        <v>184</v>
      </c>
      <c r="E98" s="18"/>
      <c r="F98" s="18"/>
      <c r="G98" s="18"/>
      <c r="H98" s="18"/>
      <c r="I98" s="18"/>
      <c r="J98" s="18"/>
      <c r="K98" s="18"/>
      <c r="L98" s="18"/>
      <c r="M98" s="18"/>
      <c r="N98" s="19" t="s">
        <v>185</v>
      </c>
      <c r="O98" s="18"/>
      <c r="P98" s="18"/>
      <c r="Q98" s="18"/>
      <c r="R98" s="18"/>
      <c r="S98" s="18"/>
      <c r="T98" s="18"/>
      <c r="U98" s="20"/>
      <c r="V98" s="18"/>
      <c r="W98" s="20">
        <v>2</v>
      </c>
      <c r="X98" s="18"/>
      <c r="Y98" s="19" t="s">
        <v>50</v>
      </c>
      <c r="Z98" s="18"/>
      <c r="AA98" s="21">
        <f t="shared" si="3"/>
        <v>0</v>
      </c>
    </row>
    <row r="99" spans="2:27" s="16" customFormat="1" ht="12.95" customHeight="1" x14ac:dyDescent="0.25">
      <c r="B99" s="17">
        <v>22</v>
      </c>
      <c r="C99" s="18"/>
      <c r="D99" s="19" t="s">
        <v>186</v>
      </c>
      <c r="E99" s="18"/>
      <c r="F99" s="18"/>
      <c r="G99" s="18"/>
      <c r="H99" s="18"/>
      <c r="I99" s="18"/>
      <c r="J99" s="18"/>
      <c r="K99" s="18"/>
      <c r="L99" s="18"/>
      <c r="M99" s="18"/>
      <c r="N99" s="19" t="s">
        <v>187</v>
      </c>
      <c r="O99" s="18"/>
      <c r="P99" s="18"/>
      <c r="Q99" s="18"/>
      <c r="R99" s="18"/>
      <c r="S99" s="18"/>
      <c r="T99" s="18"/>
      <c r="U99" s="20"/>
      <c r="V99" s="18"/>
      <c r="W99" s="20">
        <v>10</v>
      </c>
      <c r="X99" s="18"/>
      <c r="Y99" s="19" t="s">
        <v>46</v>
      </c>
      <c r="Z99" s="18"/>
      <c r="AA99" s="21">
        <f t="shared" si="3"/>
        <v>0</v>
      </c>
    </row>
    <row r="100" spans="2:27" s="16" customFormat="1" ht="12.95" customHeight="1" x14ac:dyDescent="0.25">
      <c r="B100" s="17">
        <v>23</v>
      </c>
      <c r="C100" s="18"/>
      <c r="D100" s="19" t="s">
        <v>188</v>
      </c>
      <c r="E100" s="18"/>
      <c r="F100" s="18"/>
      <c r="G100" s="18"/>
      <c r="H100" s="18"/>
      <c r="I100" s="18"/>
      <c r="J100" s="18"/>
      <c r="K100" s="18"/>
      <c r="L100" s="18"/>
      <c r="M100" s="18"/>
      <c r="N100" s="19" t="s">
        <v>189</v>
      </c>
      <c r="O100" s="18"/>
      <c r="P100" s="18"/>
      <c r="Q100" s="18"/>
      <c r="R100" s="18"/>
      <c r="S100" s="18"/>
      <c r="T100" s="18"/>
      <c r="U100" s="20"/>
      <c r="V100" s="18"/>
      <c r="W100" s="20">
        <v>70</v>
      </c>
      <c r="X100" s="18"/>
      <c r="Y100" s="19" t="s">
        <v>46</v>
      </c>
      <c r="Z100" s="18"/>
      <c r="AA100" s="21">
        <f t="shared" si="3"/>
        <v>0</v>
      </c>
    </row>
    <row r="101" spans="2:27" s="16" customFormat="1" ht="12.95" customHeight="1" x14ac:dyDescent="0.25">
      <c r="B101" s="17">
        <v>24</v>
      </c>
      <c r="C101" s="18"/>
      <c r="D101" s="19" t="s">
        <v>190</v>
      </c>
      <c r="E101" s="18"/>
      <c r="F101" s="18"/>
      <c r="G101" s="18"/>
      <c r="H101" s="18"/>
      <c r="I101" s="18"/>
      <c r="J101" s="18"/>
      <c r="K101" s="18"/>
      <c r="L101" s="18"/>
      <c r="M101" s="18"/>
      <c r="N101" s="19" t="s">
        <v>191</v>
      </c>
      <c r="O101" s="18"/>
      <c r="P101" s="18"/>
      <c r="Q101" s="18"/>
      <c r="R101" s="18"/>
      <c r="S101" s="18"/>
      <c r="T101" s="18"/>
      <c r="U101" s="20"/>
      <c r="V101" s="18"/>
      <c r="W101" s="20">
        <v>100</v>
      </c>
      <c r="X101" s="18"/>
      <c r="Y101" s="19" t="s">
        <v>46</v>
      </c>
      <c r="Z101" s="18"/>
      <c r="AA101" s="21">
        <f t="shared" si="3"/>
        <v>0</v>
      </c>
    </row>
    <row r="102" spans="2:27" s="16" customFormat="1" ht="12.95" customHeight="1" x14ac:dyDescent="0.25">
      <c r="B102" s="17">
        <v>25</v>
      </c>
      <c r="C102" s="18"/>
      <c r="D102" s="19" t="s">
        <v>192</v>
      </c>
      <c r="E102" s="18"/>
      <c r="F102" s="18"/>
      <c r="G102" s="18"/>
      <c r="H102" s="18"/>
      <c r="I102" s="18"/>
      <c r="J102" s="18"/>
      <c r="K102" s="18"/>
      <c r="L102" s="18"/>
      <c r="M102" s="18"/>
      <c r="N102" s="19" t="s">
        <v>193</v>
      </c>
      <c r="O102" s="18"/>
      <c r="P102" s="18"/>
      <c r="Q102" s="18"/>
      <c r="R102" s="18"/>
      <c r="S102" s="18"/>
      <c r="T102" s="18"/>
      <c r="U102" s="20"/>
      <c r="V102" s="18"/>
      <c r="W102" s="20">
        <v>30</v>
      </c>
      <c r="X102" s="18"/>
      <c r="Y102" s="19" t="s">
        <v>46</v>
      </c>
      <c r="Z102" s="18"/>
      <c r="AA102" s="21">
        <f t="shared" si="3"/>
        <v>0</v>
      </c>
    </row>
    <row r="103" spans="2:27" s="16" customFormat="1" ht="12.95" customHeight="1" x14ac:dyDescent="0.25">
      <c r="B103" s="17">
        <v>26</v>
      </c>
      <c r="C103" s="18"/>
      <c r="D103" s="19" t="s">
        <v>194</v>
      </c>
      <c r="E103" s="18"/>
      <c r="F103" s="18"/>
      <c r="G103" s="18"/>
      <c r="H103" s="18"/>
      <c r="I103" s="18"/>
      <c r="J103" s="18"/>
      <c r="K103" s="18"/>
      <c r="L103" s="18"/>
      <c r="M103" s="18"/>
      <c r="N103" s="19" t="s">
        <v>195</v>
      </c>
      <c r="O103" s="18"/>
      <c r="P103" s="18"/>
      <c r="Q103" s="18"/>
      <c r="R103" s="18"/>
      <c r="S103" s="18"/>
      <c r="T103" s="18"/>
      <c r="U103" s="20"/>
      <c r="V103" s="18"/>
      <c r="W103" s="20">
        <v>30</v>
      </c>
      <c r="X103" s="18"/>
      <c r="Y103" s="19" t="s">
        <v>46</v>
      </c>
      <c r="Z103" s="18"/>
      <c r="AA103" s="21">
        <f t="shared" si="3"/>
        <v>0</v>
      </c>
    </row>
    <row r="104" spans="2:27" s="16" customFormat="1" ht="12.95" customHeight="1" x14ac:dyDescent="0.25">
      <c r="B104" s="17">
        <v>27</v>
      </c>
      <c r="C104" s="18"/>
      <c r="D104" s="19" t="s">
        <v>196</v>
      </c>
      <c r="E104" s="18"/>
      <c r="F104" s="18"/>
      <c r="G104" s="18"/>
      <c r="H104" s="18"/>
      <c r="I104" s="18"/>
      <c r="J104" s="18"/>
      <c r="K104" s="18"/>
      <c r="L104" s="18"/>
      <c r="M104" s="18"/>
      <c r="N104" s="19" t="s">
        <v>197</v>
      </c>
      <c r="O104" s="18"/>
      <c r="P104" s="18"/>
      <c r="Q104" s="18"/>
      <c r="R104" s="18"/>
      <c r="S104" s="18"/>
      <c r="T104" s="18"/>
      <c r="U104" s="20"/>
      <c r="V104" s="18"/>
      <c r="W104" s="20">
        <v>40</v>
      </c>
      <c r="X104" s="18"/>
      <c r="Y104" s="19" t="s">
        <v>46</v>
      </c>
      <c r="Z104" s="18"/>
      <c r="AA104" s="21">
        <f t="shared" si="3"/>
        <v>0</v>
      </c>
    </row>
    <row r="105" spans="2:27" s="16" customFormat="1" ht="12.95" customHeight="1" x14ac:dyDescent="0.25">
      <c r="B105" s="17">
        <v>28</v>
      </c>
      <c r="C105" s="18"/>
      <c r="D105" s="19" t="s">
        <v>198</v>
      </c>
      <c r="E105" s="18"/>
      <c r="F105" s="18"/>
      <c r="G105" s="18"/>
      <c r="H105" s="18"/>
      <c r="I105" s="18"/>
      <c r="J105" s="18"/>
      <c r="K105" s="18"/>
      <c r="L105" s="18"/>
      <c r="M105" s="18"/>
      <c r="N105" s="19" t="s">
        <v>199</v>
      </c>
      <c r="O105" s="18"/>
      <c r="P105" s="18"/>
      <c r="Q105" s="18"/>
      <c r="R105" s="18"/>
      <c r="S105" s="18"/>
      <c r="T105" s="18"/>
      <c r="U105" s="20"/>
      <c r="V105" s="18"/>
      <c r="W105" s="20">
        <v>1</v>
      </c>
      <c r="X105" s="18"/>
      <c r="Y105" s="19" t="s">
        <v>50</v>
      </c>
      <c r="Z105" s="18"/>
      <c r="AA105" s="21">
        <f t="shared" si="3"/>
        <v>0</v>
      </c>
    </row>
    <row r="106" spans="2:27" s="16" customFormat="1" ht="24" customHeight="1" x14ac:dyDescent="0.25">
      <c r="B106" s="17">
        <v>29</v>
      </c>
      <c r="C106" s="18"/>
      <c r="D106" s="19" t="s">
        <v>200</v>
      </c>
      <c r="E106" s="18"/>
      <c r="F106" s="18"/>
      <c r="G106" s="18"/>
      <c r="H106" s="18"/>
      <c r="I106" s="18"/>
      <c r="J106" s="18"/>
      <c r="K106" s="18"/>
      <c r="L106" s="18"/>
      <c r="M106" s="18"/>
      <c r="N106" s="19" t="s">
        <v>201</v>
      </c>
      <c r="O106" s="18"/>
      <c r="P106" s="18"/>
      <c r="Q106" s="18"/>
      <c r="R106" s="18"/>
      <c r="S106" s="18"/>
      <c r="T106" s="18"/>
      <c r="U106" s="20"/>
      <c r="V106" s="18"/>
      <c r="W106" s="20">
        <v>9</v>
      </c>
      <c r="X106" s="18"/>
      <c r="Y106" s="19" t="s">
        <v>50</v>
      </c>
      <c r="Z106" s="18"/>
      <c r="AA106" s="21">
        <f t="shared" si="3"/>
        <v>0</v>
      </c>
    </row>
    <row r="107" spans="2:27" s="16" customFormat="1" ht="12.95" customHeight="1" x14ac:dyDescent="0.25">
      <c r="B107" s="17">
        <v>30</v>
      </c>
      <c r="C107" s="18"/>
      <c r="D107" s="19" t="s">
        <v>202</v>
      </c>
      <c r="E107" s="18"/>
      <c r="F107" s="18"/>
      <c r="G107" s="18"/>
      <c r="H107" s="18"/>
      <c r="I107" s="18"/>
      <c r="J107" s="18"/>
      <c r="K107" s="18"/>
      <c r="L107" s="18"/>
      <c r="M107" s="18"/>
      <c r="N107" s="19" t="s">
        <v>203</v>
      </c>
      <c r="O107" s="18"/>
      <c r="P107" s="18"/>
      <c r="Q107" s="18"/>
      <c r="R107" s="18"/>
      <c r="S107" s="18"/>
      <c r="T107" s="18"/>
      <c r="U107" s="20"/>
      <c r="V107" s="18"/>
      <c r="W107" s="20">
        <v>2</v>
      </c>
      <c r="X107" s="18"/>
      <c r="Y107" s="19" t="s">
        <v>50</v>
      </c>
      <c r="Z107" s="18"/>
      <c r="AA107" s="21">
        <f t="shared" si="3"/>
        <v>0</v>
      </c>
    </row>
    <row r="108" spans="2:27" s="16" customFormat="1" ht="12.95" customHeight="1" x14ac:dyDescent="0.25">
      <c r="B108" s="17">
        <v>31</v>
      </c>
      <c r="C108" s="18"/>
      <c r="D108" s="19" t="s">
        <v>204</v>
      </c>
      <c r="E108" s="18"/>
      <c r="F108" s="18"/>
      <c r="G108" s="18"/>
      <c r="H108" s="18"/>
      <c r="I108" s="18"/>
      <c r="J108" s="18"/>
      <c r="K108" s="18"/>
      <c r="L108" s="18"/>
      <c r="M108" s="18"/>
      <c r="N108" s="19" t="s">
        <v>205</v>
      </c>
      <c r="O108" s="18"/>
      <c r="P108" s="18"/>
      <c r="Q108" s="18"/>
      <c r="R108" s="18"/>
      <c r="S108" s="18"/>
      <c r="T108" s="18"/>
      <c r="U108" s="20"/>
      <c r="V108" s="18"/>
      <c r="W108" s="20">
        <v>18</v>
      </c>
      <c r="X108" s="18"/>
      <c r="Y108" s="19" t="s">
        <v>50</v>
      </c>
      <c r="Z108" s="18"/>
      <c r="AA108" s="21">
        <f t="shared" si="3"/>
        <v>0</v>
      </c>
    </row>
    <row r="109" spans="2:27" s="16" customFormat="1" ht="12.95" customHeight="1" x14ac:dyDescent="0.25">
      <c r="B109" s="17">
        <v>32</v>
      </c>
      <c r="C109" s="18"/>
      <c r="D109" s="19" t="s">
        <v>206</v>
      </c>
      <c r="E109" s="18"/>
      <c r="F109" s="18"/>
      <c r="G109" s="18"/>
      <c r="H109" s="18"/>
      <c r="I109" s="18"/>
      <c r="J109" s="18"/>
      <c r="K109" s="18"/>
      <c r="L109" s="18"/>
      <c r="M109" s="18"/>
      <c r="N109" s="19" t="s">
        <v>207</v>
      </c>
      <c r="O109" s="18"/>
      <c r="P109" s="18"/>
      <c r="Q109" s="18"/>
      <c r="R109" s="18"/>
      <c r="S109" s="18"/>
      <c r="T109" s="18"/>
      <c r="U109" s="20"/>
      <c r="V109" s="18"/>
      <c r="W109" s="20">
        <v>1</v>
      </c>
      <c r="X109" s="18"/>
      <c r="Y109" s="19" t="s">
        <v>50</v>
      </c>
      <c r="Z109" s="18"/>
      <c r="AA109" s="21">
        <f t="shared" si="3"/>
        <v>0</v>
      </c>
    </row>
    <row r="110" spans="2:27" s="16" customFormat="1" ht="12.95" customHeight="1" x14ac:dyDescent="0.25">
      <c r="B110" s="17">
        <v>33</v>
      </c>
      <c r="C110" s="18"/>
      <c r="D110" s="19" t="s">
        <v>208</v>
      </c>
      <c r="E110" s="18"/>
      <c r="F110" s="18"/>
      <c r="G110" s="18"/>
      <c r="H110" s="18"/>
      <c r="I110" s="18"/>
      <c r="J110" s="18"/>
      <c r="K110" s="18"/>
      <c r="L110" s="18"/>
      <c r="M110" s="18"/>
      <c r="N110" s="19" t="s">
        <v>209</v>
      </c>
      <c r="O110" s="18"/>
      <c r="P110" s="18"/>
      <c r="Q110" s="18"/>
      <c r="R110" s="18"/>
      <c r="S110" s="18"/>
      <c r="T110" s="18"/>
      <c r="U110" s="20"/>
      <c r="V110" s="18"/>
      <c r="W110" s="20">
        <v>20</v>
      </c>
      <c r="X110" s="18"/>
      <c r="Y110" s="19" t="s">
        <v>46</v>
      </c>
      <c r="Z110" s="18"/>
      <c r="AA110" s="21">
        <f t="shared" si="3"/>
        <v>0</v>
      </c>
    </row>
    <row r="111" spans="2:27" s="16" customFormat="1" ht="12.95" customHeight="1" x14ac:dyDescent="0.25">
      <c r="B111" s="17">
        <v>34</v>
      </c>
      <c r="C111" s="18"/>
      <c r="D111" s="19" t="s">
        <v>210</v>
      </c>
      <c r="E111" s="18"/>
      <c r="F111" s="18"/>
      <c r="G111" s="18"/>
      <c r="H111" s="18"/>
      <c r="I111" s="18"/>
      <c r="J111" s="18"/>
      <c r="K111" s="18"/>
      <c r="L111" s="18"/>
      <c r="M111" s="18"/>
      <c r="N111" s="19" t="s">
        <v>211</v>
      </c>
      <c r="O111" s="18"/>
      <c r="P111" s="18"/>
      <c r="Q111" s="18"/>
      <c r="R111" s="18"/>
      <c r="S111" s="18"/>
      <c r="T111" s="18"/>
      <c r="U111" s="20"/>
      <c r="V111" s="18"/>
      <c r="W111" s="20">
        <v>20</v>
      </c>
      <c r="X111" s="18"/>
      <c r="Y111" s="19" t="s">
        <v>46</v>
      </c>
      <c r="Z111" s="18"/>
      <c r="AA111" s="21">
        <f t="shared" si="3"/>
        <v>0</v>
      </c>
    </row>
    <row r="112" spans="2:27" s="16" customFormat="1" ht="12.95" customHeight="1" x14ac:dyDescent="0.25">
      <c r="B112" s="22"/>
      <c r="C112" s="23"/>
      <c r="D112" s="24"/>
      <c r="E112" s="23"/>
      <c r="F112" s="23"/>
      <c r="G112" s="23"/>
      <c r="H112" s="23"/>
      <c r="I112" s="23"/>
      <c r="J112" s="23"/>
      <c r="K112" s="23"/>
      <c r="L112" s="23"/>
      <c r="M112" s="23"/>
      <c r="N112" s="24"/>
      <c r="O112" s="23"/>
      <c r="P112" s="23"/>
      <c r="Q112" s="23"/>
      <c r="R112" s="23"/>
      <c r="S112" s="23"/>
      <c r="T112" s="23"/>
      <c r="U112" s="26" t="s">
        <v>35</v>
      </c>
      <c r="V112" s="26"/>
      <c r="W112" s="26"/>
      <c r="X112" s="26"/>
      <c r="Y112" s="26"/>
      <c r="Z112" s="26"/>
      <c r="AA112" s="25">
        <f>SUM(AA78:AA111)</f>
        <v>0</v>
      </c>
    </row>
    <row r="113" spans="2:27" s="16" customFormat="1" ht="12.95" customHeight="1" x14ac:dyDescent="0.25">
      <c r="B113" s="17"/>
      <c r="C113" s="18"/>
      <c r="D113" s="19"/>
      <c r="E113" s="18"/>
      <c r="F113" s="18"/>
      <c r="G113" s="18"/>
      <c r="H113" s="18"/>
      <c r="I113" s="18"/>
      <c r="J113" s="18"/>
      <c r="K113" s="18"/>
      <c r="L113" s="18"/>
      <c r="M113" s="18"/>
      <c r="N113" s="19"/>
      <c r="O113" s="18"/>
      <c r="P113" s="18"/>
      <c r="Q113" s="18"/>
      <c r="R113" s="18"/>
      <c r="S113" s="18"/>
      <c r="T113" s="18"/>
      <c r="U113" s="20"/>
      <c r="V113" s="18"/>
      <c r="W113" s="20"/>
      <c r="X113" s="18"/>
      <c r="Y113" s="19"/>
      <c r="Z113" s="18"/>
      <c r="AA113" s="21"/>
    </row>
    <row r="114" spans="2:27" s="16" customFormat="1" ht="12.95" customHeight="1" x14ac:dyDescent="0.25">
      <c r="B114" s="33"/>
      <c r="C114" s="34"/>
      <c r="D114" s="37"/>
      <c r="E114" s="34"/>
      <c r="F114" s="34"/>
      <c r="G114" s="34"/>
      <c r="H114" s="34"/>
      <c r="I114" s="34"/>
      <c r="J114" s="34"/>
      <c r="K114" s="34"/>
      <c r="L114" s="34"/>
      <c r="M114" s="34"/>
      <c r="N114" s="39" t="s">
        <v>214</v>
      </c>
      <c r="O114" s="40"/>
      <c r="P114" s="40"/>
      <c r="Q114" s="40"/>
      <c r="R114" s="40"/>
      <c r="S114" s="40"/>
      <c r="T114" s="40"/>
      <c r="U114" s="38">
        <f>SUM(AA78:AA111)</f>
        <v>0</v>
      </c>
      <c r="V114" s="34"/>
      <c r="W114" s="38">
        <v>5</v>
      </c>
      <c r="X114" s="34"/>
      <c r="Y114" s="37" t="s">
        <v>215</v>
      </c>
      <c r="Z114" s="34"/>
      <c r="AA114" s="35">
        <f>U114*W114/100</f>
        <v>0</v>
      </c>
    </row>
    <row r="115" spans="2:27" s="16" customFormat="1" ht="12.95" customHeight="1" x14ac:dyDescent="0.25">
      <c r="B115" s="33"/>
      <c r="C115" s="34"/>
      <c r="D115" s="37"/>
      <c r="E115" s="34"/>
      <c r="F115" s="34"/>
      <c r="G115" s="34"/>
      <c r="H115" s="34"/>
      <c r="I115" s="34"/>
      <c r="J115" s="34"/>
      <c r="K115" s="34"/>
      <c r="L115" s="34"/>
      <c r="M115" s="34"/>
      <c r="N115" s="39" t="s">
        <v>216</v>
      </c>
      <c r="O115" s="40"/>
      <c r="P115" s="40"/>
      <c r="Q115" s="40"/>
      <c r="R115" s="40"/>
      <c r="S115" s="40"/>
      <c r="T115" s="40"/>
      <c r="U115" s="38">
        <f>SUM(AA78+AA79+AA80+AA82+AA83+AA84+AA99+AA100+AA101+AA102+AA103+AA104+AA110+AA111)</f>
        <v>0</v>
      </c>
      <c r="V115" s="34"/>
      <c r="W115" s="38">
        <v>5</v>
      </c>
      <c r="X115" s="34"/>
      <c r="Y115" s="37" t="s">
        <v>215</v>
      </c>
      <c r="Z115" s="34"/>
      <c r="AA115" s="35">
        <f>U115*W115/100</f>
        <v>0</v>
      </c>
    </row>
    <row r="116" spans="2:27" s="16" customFormat="1" ht="12.95" customHeight="1" x14ac:dyDescent="0.25">
      <c r="B116" s="33"/>
      <c r="C116" s="34"/>
      <c r="D116" s="37"/>
      <c r="E116" s="34"/>
      <c r="F116" s="34"/>
      <c r="G116" s="34"/>
      <c r="H116" s="34"/>
      <c r="I116" s="34"/>
      <c r="J116" s="34"/>
      <c r="K116" s="34"/>
      <c r="L116" s="34"/>
      <c r="M116" s="34"/>
      <c r="N116" s="37"/>
      <c r="O116" s="34"/>
      <c r="P116" s="34"/>
      <c r="Q116" s="34"/>
      <c r="R116" s="34"/>
      <c r="S116" s="34"/>
      <c r="T116" s="34"/>
      <c r="U116" s="38"/>
      <c r="V116" s="34"/>
      <c r="W116" s="38"/>
      <c r="X116" s="34"/>
      <c r="Y116" s="37"/>
      <c r="Z116" s="34"/>
      <c r="AA116" s="35"/>
    </row>
    <row r="117" spans="2:27" s="16" customFormat="1" ht="12.95" customHeight="1" x14ac:dyDescent="0.25">
      <c r="B117" s="41"/>
      <c r="C117" s="41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26" t="s">
        <v>217</v>
      </c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36">
        <f>SUM(AA112:AA116)</f>
        <v>0</v>
      </c>
    </row>
    <row r="118" spans="2:27" s="16" customFormat="1" ht="12.95" customHeight="1" x14ac:dyDescent="0.25">
      <c r="B118" s="17"/>
      <c r="C118" s="18"/>
      <c r="D118" s="19"/>
      <c r="E118" s="18"/>
      <c r="F118" s="18"/>
      <c r="G118" s="18"/>
      <c r="H118" s="18"/>
      <c r="I118" s="18"/>
      <c r="J118" s="18"/>
      <c r="K118" s="18"/>
      <c r="L118" s="18"/>
      <c r="M118" s="18"/>
      <c r="N118" s="19"/>
      <c r="O118" s="18"/>
      <c r="P118" s="18"/>
      <c r="Q118" s="18"/>
      <c r="R118" s="18"/>
      <c r="S118" s="18"/>
      <c r="T118" s="18"/>
      <c r="U118" s="20"/>
      <c r="V118" s="18"/>
      <c r="W118" s="20"/>
      <c r="X118" s="18"/>
      <c r="Y118" s="19"/>
      <c r="Z118" s="18"/>
      <c r="AA118" s="21"/>
    </row>
    <row r="119" spans="2:27" s="16" customFormat="1" ht="12.95" customHeight="1" x14ac:dyDescent="0.25">
      <c r="B119" s="17"/>
      <c r="C119" s="18"/>
      <c r="D119" s="19"/>
      <c r="E119" s="18"/>
      <c r="F119" s="18"/>
      <c r="G119" s="18"/>
      <c r="H119" s="18"/>
      <c r="I119" s="18"/>
      <c r="J119" s="18"/>
      <c r="K119" s="18"/>
      <c r="L119" s="18"/>
      <c r="M119" s="18"/>
      <c r="N119" s="19"/>
      <c r="O119" s="18"/>
      <c r="P119" s="18"/>
      <c r="Q119" s="18"/>
      <c r="R119" s="18"/>
      <c r="S119" s="18"/>
      <c r="T119" s="18"/>
      <c r="U119" s="20"/>
      <c r="V119" s="18"/>
      <c r="W119" s="20"/>
      <c r="X119" s="18"/>
      <c r="Y119" s="19"/>
      <c r="Z119" s="18"/>
      <c r="AA119" s="21"/>
    </row>
    <row r="120" spans="2:27" s="16" customFormat="1" ht="12.95" customHeight="1" x14ac:dyDescent="0.25">
      <c r="B120" s="17"/>
      <c r="C120" s="18"/>
      <c r="D120" s="19"/>
      <c r="E120" s="18"/>
      <c r="F120" s="18"/>
      <c r="G120" s="18"/>
      <c r="H120" s="18"/>
      <c r="I120" s="18"/>
      <c r="J120" s="18"/>
      <c r="K120" s="18"/>
      <c r="L120" s="18"/>
      <c r="M120" s="18"/>
      <c r="N120" s="19"/>
      <c r="O120" s="18"/>
      <c r="P120" s="18"/>
      <c r="Q120" s="18"/>
      <c r="R120" s="18"/>
      <c r="S120" s="18"/>
      <c r="T120" s="18"/>
      <c r="U120" s="20"/>
      <c r="V120" s="18"/>
      <c r="W120" s="20"/>
      <c r="X120" s="18"/>
      <c r="Y120" s="19"/>
      <c r="Z120" s="18"/>
      <c r="AA120" s="21"/>
    </row>
    <row r="121" spans="2:27" s="16" customFormat="1" ht="12.95" customHeight="1" x14ac:dyDescent="0.25">
      <c r="B121" s="17"/>
      <c r="C121" s="18"/>
      <c r="D121" s="19"/>
      <c r="E121" s="18"/>
      <c r="F121" s="18"/>
      <c r="G121" s="18"/>
      <c r="H121" s="18"/>
      <c r="I121" s="18"/>
      <c r="J121" s="18"/>
      <c r="K121" s="18"/>
      <c r="L121" s="18"/>
      <c r="M121" s="18"/>
      <c r="N121" s="19"/>
      <c r="O121" s="18"/>
      <c r="P121" s="18"/>
      <c r="Q121" s="18"/>
      <c r="R121" s="18"/>
      <c r="S121" s="18"/>
      <c r="T121" s="18"/>
      <c r="U121" s="20"/>
      <c r="V121" s="18"/>
      <c r="W121" s="20"/>
      <c r="X121" s="18"/>
      <c r="Y121" s="19"/>
      <c r="Z121" s="18"/>
      <c r="AA121" s="21"/>
    </row>
  </sheetData>
  <mergeCells count="591">
    <mergeCell ref="U121:V121"/>
    <mergeCell ref="W121:X121"/>
    <mergeCell ref="Y121:Z121"/>
    <mergeCell ref="B114:C114"/>
    <mergeCell ref="D114:M114"/>
    <mergeCell ref="U114:V114"/>
    <mergeCell ref="W114:X114"/>
    <mergeCell ref="Y114:Z114"/>
    <mergeCell ref="N115:T115"/>
    <mergeCell ref="N114:T114"/>
    <mergeCell ref="N117:Z117"/>
    <mergeCell ref="B117:C117"/>
    <mergeCell ref="D117:M117"/>
    <mergeCell ref="Y115:Z115"/>
    <mergeCell ref="B116:C116"/>
    <mergeCell ref="D116:M116"/>
    <mergeCell ref="N116:T116"/>
    <mergeCell ref="U116:V116"/>
    <mergeCell ref="W116:X116"/>
    <mergeCell ref="Y116:Z116"/>
    <mergeCell ref="B115:C115"/>
    <mergeCell ref="D115:M115"/>
    <mergeCell ref="U115:V115"/>
    <mergeCell ref="W115:X115"/>
    <mergeCell ref="U119:V119"/>
    <mergeCell ref="W119:X119"/>
    <mergeCell ref="Y119:Z119"/>
    <mergeCell ref="B120:C120"/>
    <mergeCell ref="D120:M120"/>
    <mergeCell ref="N120:T120"/>
    <mergeCell ref="U120:V120"/>
    <mergeCell ref="W120:X120"/>
    <mergeCell ref="Y120:Z120"/>
    <mergeCell ref="B118:C118"/>
    <mergeCell ref="D118:M118"/>
    <mergeCell ref="N118:T118"/>
    <mergeCell ref="U118:V118"/>
    <mergeCell ref="W118:X118"/>
    <mergeCell ref="Y118:Z118"/>
    <mergeCell ref="B67:C67"/>
    <mergeCell ref="D67:M67"/>
    <mergeCell ref="N67:T67"/>
    <mergeCell ref="U67:Z67"/>
    <mergeCell ref="B77:C77"/>
    <mergeCell ref="D77:M77"/>
    <mergeCell ref="N77:T77"/>
    <mergeCell ref="U77:V77"/>
    <mergeCell ref="W77:X77"/>
    <mergeCell ref="Y77:Z77"/>
    <mergeCell ref="Y72:Z72"/>
    <mergeCell ref="B72:C72"/>
    <mergeCell ref="D72:M72"/>
    <mergeCell ref="N72:T72"/>
    <mergeCell ref="U72:V72"/>
    <mergeCell ref="W72:X72"/>
    <mergeCell ref="Y70:Z70"/>
    <mergeCell ref="B71:C71"/>
    <mergeCell ref="D71:M71"/>
    <mergeCell ref="N71:T71"/>
    <mergeCell ref="U71:V71"/>
    <mergeCell ref="W71:X71"/>
    <mergeCell ref="Y71:Z71"/>
    <mergeCell ref="U55:V55"/>
    <mergeCell ref="W55:X55"/>
    <mergeCell ref="Y55:Z55"/>
    <mergeCell ref="B68:C68"/>
    <mergeCell ref="D68:M68"/>
    <mergeCell ref="N68:T68"/>
    <mergeCell ref="U68:V68"/>
    <mergeCell ref="W68:X68"/>
    <mergeCell ref="Y68:Z68"/>
    <mergeCell ref="Y53:Z53"/>
    <mergeCell ref="B54:C54"/>
    <mergeCell ref="D54:M54"/>
    <mergeCell ref="N54:T54"/>
    <mergeCell ref="U54:V54"/>
    <mergeCell ref="W54:X54"/>
    <mergeCell ref="Y54:Z54"/>
    <mergeCell ref="B53:C53"/>
    <mergeCell ref="D53:M53"/>
    <mergeCell ref="N53:T53"/>
    <mergeCell ref="U53:V53"/>
    <mergeCell ref="W53:X53"/>
    <mergeCell ref="Y39:Z39"/>
    <mergeCell ref="U36:Z36"/>
    <mergeCell ref="B52:C52"/>
    <mergeCell ref="D52:M52"/>
    <mergeCell ref="N52:T52"/>
    <mergeCell ref="U52:Z52"/>
    <mergeCell ref="B39:C39"/>
    <mergeCell ref="D39:M39"/>
    <mergeCell ref="N39:T39"/>
    <mergeCell ref="U39:V39"/>
    <mergeCell ref="W39:X39"/>
    <mergeCell ref="U45:V45"/>
    <mergeCell ref="W45:X45"/>
    <mergeCell ref="Y45:Z45"/>
    <mergeCell ref="B46:C46"/>
    <mergeCell ref="D46:M46"/>
    <mergeCell ref="N46:T46"/>
    <mergeCell ref="U46:V46"/>
    <mergeCell ref="W46:X46"/>
    <mergeCell ref="Y46:Z46"/>
    <mergeCell ref="B38:C38"/>
    <mergeCell ref="D38:M38"/>
    <mergeCell ref="N38:T38"/>
    <mergeCell ref="U38:V38"/>
    <mergeCell ref="W38:X38"/>
    <mergeCell ref="Y38:Z38"/>
    <mergeCell ref="B36:C36"/>
    <mergeCell ref="D36:M36"/>
    <mergeCell ref="N36:T36"/>
    <mergeCell ref="B37:C37"/>
    <mergeCell ref="D37:M37"/>
    <mergeCell ref="N37:T37"/>
    <mergeCell ref="B119:C119"/>
    <mergeCell ref="D119:M119"/>
    <mergeCell ref="N119:T119"/>
    <mergeCell ref="B121:C121"/>
    <mergeCell ref="D121:M121"/>
    <mergeCell ref="N121:T121"/>
    <mergeCell ref="B112:C112"/>
    <mergeCell ref="D112:M112"/>
    <mergeCell ref="N112:T112"/>
    <mergeCell ref="U112:Z112"/>
    <mergeCell ref="B113:C113"/>
    <mergeCell ref="D113:M113"/>
    <mergeCell ref="N113:T113"/>
    <mergeCell ref="U113:V113"/>
    <mergeCell ref="W113:X113"/>
    <mergeCell ref="Y113:Z113"/>
    <mergeCell ref="Y111:Z111"/>
    <mergeCell ref="B111:C111"/>
    <mergeCell ref="D111:M111"/>
    <mergeCell ref="N111:T111"/>
    <mergeCell ref="U111:V111"/>
    <mergeCell ref="W111:X111"/>
    <mergeCell ref="Y110:Z110"/>
    <mergeCell ref="B110:C110"/>
    <mergeCell ref="D110:M110"/>
    <mergeCell ref="N110:T110"/>
    <mergeCell ref="U110:V110"/>
    <mergeCell ref="W110:X110"/>
    <mergeCell ref="Y108:Z108"/>
    <mergeCell ref="B109:C109"/>
    <mergeCell ref="D109:M109"/>
    <mergeCell ref="N109:T109"/>
    <mergeCell ref="U109:V109"/>
    <mergeCell ref="W109:X109"/>
    <mergeCell ref="Y109:Z109"/>
    <mergeCell ref="B108:C108"/>
    <mergeCell ref="D108:M108"/>
    <mergeCell ref="N108:T108"/>
    <mergeCell ref="U108:V108"/>
    <mergeCell ref="W108:X108"/>
    <mergeCell ref="Y106:Z106"/>
    <mergeCell ref="B107:C107"/>
    <mergeCell ref="D107:M107"/>
    <mergeCell ref="N107:T107"/>
    <mergeCell ref="U107:V107"/>
    <mergeCell ref="W107:X107"/>
    <mergeCell ref="Y107:Z107"/>
    <mergeCell ref="B106:C106"/>
    <mergeCell ref="D106:M106"/>
    <mergeCell ref="N106:T106"/>
    <mergeCell ref="U106:V106"/>
    <mergeCell ref="W106:X106"/>
    <mergeCell ref="Y104:Z104"/>
    <mergeCell ref="B105:C105"/>
    <mergeCell ref="D105:M105"/>
    <mergeCell ref="N105:T105"/>
    <mergeCell ref="U105:V105"/>
    <mergeCell ref="W105:X105"/>
    <mergeCell ref="Y105:Z105"/>
    <mergeCell ref="B104:C104"/>
    <mergeCell ref="D104:M104"/>
    <mergeCell ref="N104:T104"/>
    <mergeCell ref="U104:V104"/>
    <mergeCell ref="W104:X104"/>
    <mergeCell ref="Y102:Z102"/>
    <mergeCell ref="B103:C103"/>
    <mergeCell ref="D103:M103"/>
    <mergeCell ref="N103:T103"/>
    <mergeCell ref="U103:V103"/>
    <mergeCell ref="W103:X103"/>
    <mergeCell ref="Y103:Z103"/>
    <mergeCell ref="B102:C102"/>
    <mergeCell ref="D102:M102"/>
    <mergeCell ref="N102:T102"/>
    <mergeCell ref="U102:V102"/>
    <mergeCell ref="W102:X102"/>
    <mergeCell ref="Y100:Z100"/>
    <mergeCell ref="B101:C101"/>
    <mergeCell ref="D101:M101"/>
    <mergeCell ref="N101:T101"/>
    <mergeCell ref="U101:V101"/>
    <mergeCell ref="W101:X101"/>
    <mergeCell ref="Y101:Z101"/>
    <mergeCell ref="B100:C100"/>
    <mergeCell ref="D100:M100"/>
    <mergeCell ref="N100:T100"/>
    <mergeCell ref="U100:V100"/>
    <mergeCell ref="W100:X100"/>
    <mergeCell ref="Y98:Z98"/>
    <mergeCell ref="B99:C99"/>
    <mergeCell ref="D99:M99"/>
    <mergeCell ref="N99:T99"/>
    <mergeCell ref="U99:V99"/>
    <mergeCell ref="W99:X99"/>
    <mergeCell ref="Y99:Z99"/>
    <mergeCell ref="B98:C98"/>
    <mergeCell ref="D98:M98"/>
    <mergeCell ref="N98:T98"/>
    <mergeCell ref="U98:V98"/>
    <mergeCell ref="W98:X98"/>
    <mergeCell ref="Y96:Z96"/>
    <mergeCell ref="B97:C97"/>
    <mergeCell ref="D97:M97"/>
    <mergeCell ref="N97:T97"/>
    <mergeCell ref="U97:V97"/>
    <mergeCell ref="W97:X97"/>
    <mergeCell ref="Y97:Z97"/>
    <mergeCell ref="B96:C96"/>
    <mergeCell ref="D96:M96"/>
    <mergeCell ref="N96:T96"/>
    <mergeCell ref="U96:V96"/>
    <mergeCell ref="W96:X96"/>
    <mergeCell ref="Y94:Z94"/>
    <mergeCell ref="B95:C95"/>
    <mergeCell ref="D95:M95"/>
    <mergeCell ref="N95:T95"/>
    <mergeCell ref="U95:V95"/>
    <mergeCell ref="W95:X95"/>
    <mergeCell ref="Y95:Z95"/>
    <mergeCell ref="B94:C94"/>
    <mergeCell ref="D94:M94"/>
    <mergeCell ref="N94:T94"/>
    <mergeCell ref="U94:V94"/>
    <mergeCell ref="W94:X94"/>
    <mergeCell ref="Y92:Z92"/>
    <mergeCell ref="B93:C93"/>
    <mergeCell ref="D93:M93"/>
    <mergeCell ref="N93:T93"/>
    <mergeCell ref="U93:V93"/>
    <mergeCell ref="W93:X93"/>
    <mergeCell ref="Y93:Z93"/>
    <mergeCell ref="B92:C92"/>
    <mergeCell ref="D92:M92"/>
    <mergeCell ref="N92:T92"/>
    <mergeCell ref="U92:V92"/>
    <mergeCell ref="W92:X92"/>
    <mergeCell ref="Y90:Z90"/>
    <mergeCell ref="B91:C91"/>
    <mergeCell ref="D91:M91"/>
    <mergeCell ref="N91:T91"/>
    <mergeCell ref="U91:V91"/>
    <mergeCell ref="W91:X91"/>
    <mergeCell ref="Y91:Z91"/>
    <mergeCell ref="B90:C90"/>
    <mergeCell ref="D90:M90"/>
    <mergeCell ref="N90:T90"/>
    <mergeCell ref="U90:V90"/>
    <mergeCell ref="W90:X90"/>
    <mergeCell ref="Y88:Z88"/>
    <mergeCell ref="B89:C89"/>
    <mergeCell ref="D89:M89"/>
    <mergeCell ref="N89:T89"/>
    <mergeCell ref="U89:V89"/>
    <mergeCell ref="W89:X89"/>
    <mergeCell ref="Y89:Z89"/>
    <mergeCell ref="B88:C88"/>
    <mergeCell ref="D88:M88"/>
    <mergeCell ref="N88:T88"/>
    <mergeCell ref="U88:V88"/>
    <mergeCell ref="W88:X88"/>
    <mergeCell ref="Y86:Z86"/>
    <mergeCell ref="B87:C87"/>
    <mergeCell ref="D87:M87"/>
    <mergeCell ref="N87:T87"/>
    <mergeCell ref="U87:V87"/>
    <mergeCell ref="W87:X87"/>
    <mergeCell ref="Y87:Z87"/>
    <mergeCell ref="B86:C86"/>
    <mergeCell ref="D86:M86"/>
    <mergeCell ref="N86:T86"/>
    <mergeCell ref="U86:V86"/>
    <mergeCell ref="W86:X86"/>
    <mergeCell ref="Y84:Z84"/>
    <mergeCell ref="B85:C85"/>
    <mergeCell ref="D85:M85"/>
    <mergeCell ref="N85:T85"/>
    <mergeCell ref="U85:V85"/>
    <mergeCell ref="W85:X85"/>
    <mergeCell ref="Y85:Z85"/>
    <mergeCell ref="B84:C84"/>
    <mergeCell ref="D84:M84"/>
    <mergeCell ref="N84:T84"/>
    <mergeCell ref="U84:V84"/>
    <mergeCell ref="W84:X84"/>
    <mergeCell ref="Y82:Z82"/>
    <mergeCell ref="B83:C83"/>
    <mergeCell ref="D83:M83"/>
    <mergeCell ref="N83:T83"/>
    <mergeCell ref="U83:V83"/>
    <mergeCell ref="W83:X83"/>
    <mergeCell ref="Y83:Z83"/>
    <mergeCell ref="B82:C82"/>
    <mergeCell ref="D82:M82"/>
    <mergeCell ref="N82:T82"/>
    <mergeCell ref="U82:V82"/>
    <mergeCell ref="W82:X82"/>
    <mergeCell ref="Y80:Z80"/>
    <mergeCell ref="B81:C81"/>
    <mergeCell ref="D81:M81"/>
    <mergeCell ref="N81:T81"/>
    <mergeCell ref="U81:V81"/>
    <mergeCell ref="W81:X81"/>
    <mergeCell ref="Y81:Z81"/>
    <mergeCell ref="B80:C80"/>
    <mergeCell ref="D80:M80"/>
    <mergeCell ref="N80:T80"/>
    <mergeCell ref="U80:V80"/>
    <mergeCell ref="W80:X80"/>
    <mergeCell ref="Y78:Z78"/>
    <mergeCell ref="B79:C79"/>
    <mergeCell ref="D79:M79"/>
    <mergeCell ref="N79:T79"/>
    <mergeCell ref="U79:V79"/>
    <mergeCell ref="W79:X79"/>
    <mergeCell ref="Y79:Z79"/>
    <mergeCell ref="B78:C78"/>
    <mergeCell ref="D78:M78"/>
    <mergeCell ref="N78:T78"/>
    <mergeCell ref="U78:V78"/>
    <mergeCell ref="W78:X78"/>
    <mergeCell ref="B75:AA75"/>
    <mergeCell ref="B69:C69"/>
    <mergeCell ref="D69:M69"/>
    <mergeCell ref="N69:T69"/>
    <mergeCell ref="U69:V69"/>
    <mergeCell ref="W69:X69"/>
    <mergeCell ref="Y69:Z69"/>
    <mergeCell ref="B70:C70"/>
    <mergeCell ref="D70:M70"/>
    <mergeCell ref="N70:T70"/>
    <mergeCell ref="U70:V70"/>
    <mergeCell ref="W70:X70"/>
    <mergeCell ref="Y65:Z65"/>
    <mergeCell ref="B66:C66"/>
    <mergeCell ref="D66:M66"/>
    <mergeCell ref="N66:T66"/>
    <mergeCell ref="U66:V66"/>
    <mergeCell ref="W66:X66"/>
    <mergeCell ref="Y66:Z66"/>
    <mergeCell ref="B65:C65"/>
    <mergeCell ref="D65:M65"/>
    <mergeCell ref="N65:T65"/>
    <mergeCell ref="U65:V65"/>
    <mergeCell ref="W65:X65"/>
    <mergeCell ref="Y63:Z63"/>
    <mergeCell ref="B64:C64"/>
    <mergeCell ref="D64:M64"/>
    <mergeCell ref="N64:T64"/>
    <mergeCell ref="U64:V64"/>
    <mergeCell ref="W64:X64"/>
    <mergeCell ref="Y64:Z64"/>
    <mergeCell ref="B63:C63"/>
    <mergeCell ref="D63:M63"/>
    <mergeCell ref="N63:T63"/>
    <mergeCell ref="U63:V63"/>
    <mergeCell ref="W63:X63"/>
    <mergeCell ref="Y61:Z61"/>
    <mergeCell ref="B62:C62"/>
    <mergeCell ref="D62:M62"/>
    <mergeCell ref="N62:T62"/>
    <mergeCell ref="U62:V62"/>
    <mergeCell ref="W62:X62"/>
    <mergeCell ref="Y62:Z62"/>
    <mergeCell ref="B61:C61"/>
    <mergeCell ref="D61:M61"/>
    <mergeCell ref="N61:T61"/>
    <mergeCell ref="U61:V61"/>
    <mergeCell ref="W61:X61"/>
    <mergeCell ref="B58:AA58"/>
    <mergeCell ref="B60:C60"/>
    <mergeCell ref="D60:M60"/>
    <mergeCell ref="N60:T60"/>
    <mergeCell ref="U60:V60"/>
    <mergeCell ref="W60:X60"/>
    <mergeCell ref="Y60:Z60"/>
    <mergeCell ref="B55:C55"/>
    <mergeCell ref="D55:M55"/>
    <mergeCell ref="N55:T55"/>
    <mergeCell ref="Y51:Z51"/>
    <mergeCell ref="B51:C51"/>
    <mergeCell ref="D51:M51"/>
    <mergeCell ref="N51:T51"/>
    <mergeCell ref="U51:V51"/>
    <mergeCell ref="W51:X51"/>
    <mergeCell ref="Y49:Z49"/>
    <mergeCell ref="B50:C50"/>
    <mergeCell ref="D50:M50"/>
    <mergeCell ref="N50:T50"/>
    <mergeCell ref="U50:V50"/>
    <mergeCell ref="W50:X50"/>
    <mergeCell ref="Y50:Z50"/>
    <mergeCell ref="B49:C49"/>
    <mergeCell ref="D49:M49"/>
    <mergeCell ref="N49:T49"/>
    <mergeCell ref="U49:V49"/>
    <mergeCell ref="W49:X49"/>
    <mergeCell ref="Y48:Z48"/>
    <mergeCell ref="B48:C48"/>
    <mergeCell ref="D48:M48"/>
    <mergeCell ref="N48:T48"/>
    <mergeCell ref="U48:V48"/>
    <mergeCell ref="W48:X48"/>
    <mergeCell ref="Y47:Z47"/>
    <mergeCell ref="B47:C47"/>
    <mergeCell ref="D47:M47"/>
    <mergeCell ref="N47:T47"/>
    <mergeCell ref="U47:V47"/>
    <mergeCell ref="W47:X47"/>
    <mergeCell ref="B45:C45"/>
    <mergeCell ref="D45:M45"/>
    <mergeCell ref="N45:T45"/>
    <mergeCell ref="B42:AA42"/>
    <mergeCell ref="B44:C44"/>
    <mergeCell ref="D44:M44"/>
    <mergeCell ref="N44:T44"/>
    <mergeCell ref="U44:V44"/>
    <mergeCell ref="W44:X44"/>
    <mergeCell ref="Y44:Z44"/>
    <mergeCell ref="Y35:Z35"/>
    <mergeCell ref="U37:V37"/>
    <mergeCell ref="W37:X37"/>
    <mergeCell ref="Y37:Z37"/>
    <mergeCell ref="B35:C35"/>
    <mergeCell ref="D35:M35"/>
    <mergeCell ref="N35:T35"/>
    <mergeCell ref="U35:V35"/>
    <mergeCell ref="W35:X35"/>
    <mergeCell ref="Y33:Z33"/>
    <mergeCell ref="B34:C34"/>
    <mergeCell ref="D34:M34"/>
    <mergeCell ref="N34:T34"/>
    <mergeCell ref="U34:V34"/>
    <mergeCell ref="W34:X34"/>
    <mergeCell ref="Y34:Z34"/>
    <mergeCell ref="B33:C33"/>
    <mergeCell ref="D33:M33"/>
    <mergeCell ref="N33:T33"/>
    <mergeCell ref="U33:V33"/>
    <mergeCell ref="W33:X33"/>
    <mergeCell ref="Y31:Z31"/>
    <mergeCell ref="B32:C32"/>
    <mergeCell ref="D32:M32"/>
    <mergeCell ref="N32:T32"/>
    <mergeCell ref="U32:V32"/>
    <mergeCell ref="W32:X32"/>
    <mergeCell ref="Y32:Z32"/>
    <mergeCell ref="B31:C31"/>
    <mergeCell ref="D31:M31"/>
    <mergeCell ref="N31:T31"/>
    <mergeCell ref="U31:V31"/>
    <mergeCell ref="W31:X31"/>
    <mergeCell ref="Y29:Z29"/>
    <mergeCell ref="B30:C30"/>
    <mergeCell ref="D30:M30"/>
    <mergeCell ref="N30:T30"/>
    <mergeCell ref="U30:V30"/>
    <mergeCell ref="W30:X30"/>
    <mergeCell ref="Y30:Z30"/>
    <mergeCell ref="B29:C29"/>
    <mergeCell ref="D29:M29"/>
    <mergeCell ref="N29:T29"/>
    <mergeCell ref="U29:V29"/>
    <mergeCell ref="W29:X29"/>
    <mergeCell ref="Y27:Z27"/>
    <mergeCell ref="B28:C28"/>
    <mergeCell ref="D28:M28"/>
    <mergeCell ref="N28:T28"/>
    <mergeCell ref="U28:V28"/>
    <mergeCell ref="W28:X28"/>
    <mergeCell ref="Y28:Z28"/>
    <mergeCell ref="B27:C27"/>
    <mergeCell ref="D27:M27"/>
    <mergeCell ref="N27:T27"/>
    <mergeCell ref="U27:V27"/>
    <mergeCell ref="W27:X27"/>
    <mergeCell ref="Y25:Z25"/>
    <mergeCell ref="B26:C26"/>
    <mergeCell ref="D26:M26"/>
    <mergeCell ref="N26:T26"/>
    <mergeCell ref="U26:V26"/>
    <mergeCell ref="W26:X26"/>
    <mergeCell ref="Y26:Z26"/>
    <mergeCell ref="B25:C25"/>
    <mergeCell ref="D25:M25"/>
    <mergeCell ref="N25:T25"/>
    <mergeCell ref="U25:V25"/>
    <mergeCell ref="W25:X25"/>
    <mergeCell ref="Y23:Z23"/>
    <mergeCell ref="B24:C24"/>
    <mergeCell ref="D24:M24"/>
    <mergeCell ref="N24:T24"/>
    <mergeCell ref="U24:V24"/>
    <mergeCell ref="W24:X24"/>
    <mergeCell ref="Y24:Z24"/>
    <mergeCell ref="B23:C23"/>
    <mergeCell ref="D23:M23"/>
    <mergeCell ref="N23:T23"/>
    <mergeCell ref="U23:V23"/>
    <mergeCell ref="W23:X23"/>
    <mergeCell ref="Y21:Z21"/>
    <mergeCell ref="B22:C22"/>
    <mergeCell ref="D22:M22"/>
    <mergeCell ref="N22:T22"/>
    <mergeCell ref="U22:V22"/>
    <mergeCell ref="W22:X22"/>
    <mergeCell ref="Y22:Z22"/>
    <mergeCell ref="B21:C21"/>
    <mergeCell ref="D21:M21"/>
    <mergeCell ref="N21:T21"/>
    <mergeCell ref="U21:V21"/>
    <mergeCell ref="W21:X21"/>
    <mergeCell ref="Y19:Z19"/>
    <mergeCell ref="B20:C20"/>
    <mergeCell ref="D20:M20"/>
    <mergeCell ref="N20:T20"/>
    <mergeCell ref="U20:V20"/>
    <mergeCell ref="W20:X20"/>
    <mergeCell ref="Y20:Z20"/>
    <mergeCell ref="B19:C19"/>
    <mergeCell ref="D19:M19"/>
    <mergeCell ref="N19:T19"/>
    <mergeCell ref="U19:V19"/>
    <mergeCell ref="W19:X19"/>
    <mergeCell ref="Y17:Z17"/>
    <mergeCell ref="B18:C18"/>
    <mergeCell ref="D18:M18"/>
    <mergeCell ref="N18:T18"/>
    <mergeCell ref="U18:V18"/>
    <mergeCell ref="W18:X18"/>
    <mergeCell ref="Y18:Z18"/>
    <mergeCell ref="B17:C17"/>
    <mergeCell ref="D17:M17"/>
    <mergeCell ref="N17:T17"/>
    <mergeCell ref="U17:V17"/>
    <mergeCell ref="W17:X17"/>
    <mergeCell ref="Y15:Z15"/>
    <mergeCell ref="B16:C16"/>
    <mergeCell ref="D16:M16"/>
    <mergeCell ref="N16:T16"/>
    <mergeCell ref="U16:V16"/>
    <mergeCell ref="W16:X16"/>
    <mergeCell ref="Y16:Z16"/>
    <mergeCell ref="B15:C15"/>
    <mergeCell ref="D15:M15"/>
    <mergeCell ref="N15:T15"/>
    <mergeCell ref="U15:V15"/>
    <mergeCell ref="W15:X15"/>
    <mergeCell ref="Y13:Z13"/>
    <mergeCell ref="B14:C14"/>
    <mergeCell ref="D14:M14"/>
    <mergeCell ref="N14:T14"/>
    <mergeCell ref="U14:V14"/>
    <mergeCell ref="W14:X14"/>
    <mergeCell ref="Y14:Z14"/>
    <mergeCell ref="B13:C13"/>
    <mergeCell ref="D13:M13"/>
    <mergeCell ref="N13:T13"/>
    <mergeCell ref="U13:V13"/>
    <mergeCell ref="W13:X13"/>
    <mergeCell ref="Y11:Z11"/>
    <mergeCell ref="B12:C12"/>
    <mergeCell ref="D12:M12"/>
    <mergeCell ref="N12:T12"/>
    <mergeCell ref="U12:V12"/>
    <mergeCell ref="W12:X12"/>
    <mergeCell ref="Y12:Z12"/>
    <mergeCell ref="B11:C11"/>
    <mergeCell ref="D11:M11"/>
    <mergeCell ref="N11:T11"/>
    <mergeCell ref="U11:V11"/>
    <mergeCell ref="W11:X11"/>
    <mergeCell ref="R1:U1"/>
    <mergeCell ref="J2:Y2"/>
    <mergeCell ref="O3:W3"/>
    <mergeCell ref="A6:AB6"/>
    <mergeCell ref="B9:AA9"/>
  </mergeCells>
  <pageMargins left="0.23622047244094491" right="0" top="0" bottom="0" header="0" footer="0"/>
  <pageSetup paperSize="9" orientation="portrait" horizontalDpi="300" verticalDpi="300" r:id="rId1"/>
  <headerFooter alignWithMargins="0">
    <oddFooter>&amp;Cstr.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</vt:lpstr>
      <vt:lpstr>Položky!Názvy_tisku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Lukáš Jirásek</cp:lastModifiedBy>
  <cp:lastPrinted>2016-05-11T10:26:53Z</cp:lastPrinted>
  <dcterms:created xsi:type="dcterms:W3CDTF">2016-05-11T10:27:12Z</dcterms:created>
  <dcterms:modified xsi:type="dcterms:W3CDTF">2016-05-11T10:27:59Z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